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mysite.adient.com/personal/ageorgi3_adient_com/Documents/Documents/_SD/_BOS-documents/2024-10/ADNT Supplier portal/"/>
    </mc:Choice>
  </mc:AlternateContent>
  <xr:revisionPtr revIDLastSave="0" documentId="8_{49D0945A-A4E0-45FB-AF2E-D7B713C7CF73}" xr6:coauthVersionLast="47" xr6:coauthVersionMax="47" xr10:uidLastSave="{00000000-0000-0000-0000-000000000000}"/>
  <bookViews>
    <workbookView xWindow="-120" yWindow="-120" windowWidth="28110" windowHeight="16440" xr2:uid="{B3B26B35-7519-462D-8356-9CE8371FDC83}"/>
  </bookViews>
  <sheets>
    <sheet name="Change Log" sheetId="11" r:id="rId1"/>
    <sheet name="Instructions" sheetId="27" r:id="rId2"/>
    <sheet name="8D Scoring" sheetId="25" r:id="rId3"/>
    <sheet name="Results" sheetId="14" r:id="rId4"/>
    <sheet name="Drop Downs" sheetId="3" state="hidden" r:id="rId5"/>
  </sheets>
  <externalReferences>
    <externalReference r:id="rId6"/>
    <externalReference r:id="rId7"/>
  </externalReferences>
  <definedNames>
    <definedName name="___AG11C27" localSheetId="2" hidden="1">'[1]Part Genealogy Report'!#REF!</definedName>
    <definedName name="___AG11C27" localSheetId="1" hidden="1">'[1]Part Genealogy Report'!#REF!</definedName>
    <definedName name="___AG11C27" localSheetId="3" hidden="1">'[1]Part Genealogy Report'!#REF!</definedName>
    <definedName name="___AG11C27" hidden="1">'[1]Part Genealogy Report'!#REF!</definedName>
    <definedName name="___AG11C28" localSheetId="2" hidden="1">'[1]Part Genealogy Report'!#REF!</definedName>
    <definedName name="___AG11C28" localSheetId="1" hidden="1">'[1]Part Genealogy Report'!#REF!</definedName>
    <definedName name="___AG11C28" localSheetId="3" hidden="1">'[1]Part Genealogy Report'!#REF!</definedName>
    <definedName name="___AG11C28" hidden="1">'[1]Part Genealogy Report'!#REF!</definedName>
    <definedName name="___AG11C29" localSheetId="2" hidden="1">'[1]Part Genealogy Report'!#REF!</definedName>
    <definedName name="___AG11C29" localSheetId="1" hidden="1">'[1]Part Genealogy Report'!#REF!</definedName>
    <definedName name="___AG11C29" localSheetId="3" hidden="1">'[1]Part Genealogy Report'!#REF!</definedName>
    <definedName name="___AG11C29" hidden="1">'[1]Part Genealogy Report'!#REF!</definedName>
    <definedName name="___AG6C1" localSheetId="2" hidden="1">'[1]Part Genealogy Report'!#REF!</definedName>
    <definedName name="___AG6C1" localSheetId="1" hidden="1">'[1]Part Genealogy Report'!#REF!</definedName>
    <definedName name="___AG6C1" localSheetId="3" hidden="1">'[1]Part Genealogy Report'!#REF!</definedName>
    <definedName name="___AG6C1" hidden="1">'[1]Part Genealogy Report'!#REF!</definedName>
    <definedName name="___AG6C10" localSheetId="2" hidden="1">'[1]Part Genealogy Report'!#REF!</definedName>
    <definedName name="___AG6C10" localSheetId="1" hidden="1">'[1]Part Genealogy Report'!#REF!</definedName>
    <definedName name="___AG6C10" localSheetId="3" hidden="1">'[1]Part Genealogy Report'!#REF!</definedName>
    <definedName name="___AG6C10" hidden="1">'[1]Part Genealogy Report'!#REF!</definedName>
    <definedName name="___AG6C11" localSheetId="2" hidden="1">'[1]Part Genealogy Report'!#REF!</definedName>
    <definedName name="___AG6C11" localSheetId="1" hidden="1">'[1]Part Genealogy Report'!#REF!</definedName>
    <definedName name="___AG6C11" localSheetId="3" hidden="1">'[1]Part Genealogy Report'!#REF!</definedName>
    <definedName name="___AG6C11" hidden="1">'[1]Part Genealogy Report'!#REF!</definedName>
    <definedName name="___AG6C12" localSheetId="2" hidden="1">'[1]Part Genealogy Report'!#REF!</definedName>
    <definedName name="___AG6C12" localSheetId="1" hidden="1">'[1]Part Genealogy Report'!#REF!</definedName>
    <definedName name="___AG6C12" localSheetId="3" hidden="1">'[1]Part Genealogy Report'!#REF!</definedName>
    <definedName name="___AG6C12" hidden="1">'[1]Part Genealogy Report'!#REF!</definedName>
    <definedName name="___AG6C13" localSheetId="2" hidden="1">'[1]Part Genealogy Report'!#REF!</definedName>
    <definedName name="___AG6C13" localSheetId="1" hidden="1">'[1]Part Genealogy Report'!#REF!</definedName>
    <definedName name="___AG6C13" localSheetId="3" hidden="1">'[1]Part Genealogy Report'!#REF!</definedName>
    <definedName name="___AG6C13" hidden="1">'[1]Part Genealogy Report'!#REF!</definedName>
    <definedName name="___AG6C14" localSheetId="2" hidden="1">'[1]Part Genealogy Report'!#REF!</definedName>
    <definedName name="___AG6C14" localSheetId="1" hidden="1">'[1]Part Genealogy Report'!#REF!</definedName>
    <definedName name="___AG6C14" localSheetId="3" hidden="1">'[1]Part Genealogy Report'!#REF!</definedName>
    <definedName name="___AG6C14" hidden="1">'[1]Part Genealogy Report'!#REF!</definedName>
    <definedName name="___AG6C15" localSheetId="2" hidden="1">'[1]Part Genealogy Report'!#REF!</definedName>
    <definedName name="___AG6C15" localSheetId="1" hidden="1">'[1]Part Genealogy Report'!#REF!</definedName>
    <definedName name="___AG6C15" localSheetId="3" hidden="1">'[1]Part Genealogy Report'!#REF!</definedName>
    <definedName name="___AG6C15" hidden="1">'[1]Part Genealogy Report'!#REF!</definedName>
    <definedName name="___AG6C16" localSheetId="2" hidden="1">'[1]Part Genealogy Report'!#REF!</definedName>
    <definedName name="___AG6C16" localSheetId="1" hidden="1">'[1]Part Genealogy Report'!#REF!</definedName>
    <definedName name="___AG6C16" localSheetId="3" hidden="1">'[1]Part Genealogy Report'!#REF!</definedName>
    <definedName name="___AG6C16" hidden="1">'[1]Part Genealogy Report'!#REF!</definedName>
    <definedName name="___AG6C17" localSheetId="2" hidden="1">'[1]Part Genealogy Report'!#REF!</definedName>
    <definedName name="___AG6C17" localSheetId="1" hidden="1">'[1]Part Genealogy Report'!#REF!</definedName>
    <definedName name="___AG6C17" localSheetId="3" hidden="1">'[1]Part Genealogy Report'!#REF!</definedName>
    <definedName name="___AG6C17" hidden="1">'[1]Part Genealogy Report'!#REF!</definedName>
    <definedName name="___AG6C18" localSheetId="2" hidden="1">'[1]Part Genealogy Report'!#REF!</definedName>
    <definedName name="___AG6C18" localSheetId="1" hidden="1">'[1]Part Genealogy Report'!#REF!</definedName>
    <definedName name="___AG6C18" localSheetId="3" hidden="1">'[1]Part Genealogy Report'!#REF!</definedName>
    <definedName name="___AG6C18" hidden="1">'[1]Part Genealogy Report'!#REF!</definedName>
    <definedName name="___AG6C19" localSheetId="2" hidden="1">'[1]Part Genealogy Report'!#REF!</definedName>
    <definedName name="___AG6C19" localSheetId="1" hidden="1">'[1]Part Genealogy Report'!#REF!</definedName>
    <definedName name="___AG6C19" localSheetId="3" hidden="1">'[1]Part Genealogy Report'!#REF!</definedName>
    <definedName name="___AG6C19" hidden="1">'[1]Part Genealogy Report'!#REF!</definedName>
    <definedName name="___AG6C2" localSheetId="2" hidden="1">'[1]Part Genealogy Report'!#REF!</definedName>
    <definedName name="___AG6C2" localSheetId="1" hidden="1">'[1]Part Genealogy Report'!#REF!</definedName>
    <definedName name="___AG6C2" localSheetId="3" hidden="1">'[1]Part Genealogy Report'!#REF!</definedName>
    <definedName name="___AG6C2" hidden="1">'[1]Part Genealogy Report'!#REF!</definedName>
    <definedName name="___AG6C20" localSheetId="2" hidden="1">'[1]Part Genealogy Report'!#REF!</definedName>
    <definedName name="___AG6C20" localSheetId="1" hidden="1">'[1]Part Genealogy Report'!#REF!</definedName>
    <definedName name="___AG6C20" localSheetId="3" hidden="1">'[1]Part Genealogy Report'!#REF!</definedName>
    <definedName name="___AG6C20" hidden="1">'[1]Part Genealogy Report'!#REF!</definedName>
    <definedName name="___AG6C21" localSheetId="2" hidden="1">'[1]Part Genealogy Report'!#REF!</definedName>
    <definedName name="___AG6C21" localSheetId="1" hidden="1">'[1]Part Genealogy Report'!#REF!</definedName>
    <definedName name="___AG6C21" localSheetId="3" hidden="1">'[1]Part Genealogy Report'!#REF!</definedName>
    <definedName name="___AG6C21" hidden="1">'[1]Part Genealogy Report'!#REF!</definedName>
    <definedName name="___AG6C22" localSheetId="2" hidden="1">'[1]Part Genealogy Report'!#REF!</definedName>
    <definedName name="___AG6C22" localSheetId="1" hidden="1">'[1]Part Genealogy Report'!#REF!</definedName>
    <definedName name="___AG6C22" localSheetId="3" hidden="1">'[1]Part Genealogy Report'!#REF!</definedName>
    <definedName name="___AG6C22" hidden="1">'[1]Part Genealogy Report'!#REF!</definedName>
    <definedName name="___AG6C23" localSheetId="2" hidden="1">'[1]Part Genealogy Report'!#REF!</definedName>
    <definedName name="___AG6C23" localSheetId="1" hidden="1">'[1]Part Genealogy Report'!#REF!</definedName>
    <definedName name="___AG6C23" localSheetId="3" hidden="1">'[1]Part Genealogy Report'!#REF!</definedName>
    <definedName name="___AG6C23" hidden="1">'[1]Part Genealogy Report'!#REF!</definedName>
    <definedName name="___AG6C3" localSheetId="2" hidden="1">'[1]Part Genealogy Report'!#REF!</definedName>
    <definedName name="___AG6C3" localSheetId="1" hidden="1">'[1]Part Genealogy Report'!#REF!</definedName>
    <definedName name="___AG6C3" localSheetId="3" hidden="1">'[1]Part Genealogy Report'!#REF!</definedName>
    <definedName name="___AG6C3" hidden="1">'[1]Part Genealogy Report'!#REF!</definedName>
    <definedName name="___AG6C4" localSheetId="2" hidden="1">'[1]Part Genealogy Report'!#REF!</definedName>
    <definedName name="___AG6C4" localSheetId="1" hidden="1">'[1]Part Genealogy Report'!#REF!</definedName>
    <definedName name="___AG6C4" localSheetId="3" hidden="1">'[1]Part Genealogy Report'!#REF!</definedName>
    <definedName name="___AG6C4" hidden="1">'[1]Part Genealogy Report'!#REF!</definedName>
    <definedName name="___AG6C5" localSheetId="2" hidden="1">'[1]Part Genealogy Report'!#REF!</definedName>
    <definedName name="___AG6C5" localSheetId="1" hidden="1">'[1]Part Genealogy Report'!#REF!</definedName>
    <definedName name="___AG6C5" localSheetId="3" hidden="1">'[1]Part Genealogy Report'!#REF!</definedName>
    <definedName name="___AG6C5" hidden="1">'[1]Part Genealogy Report'!#REF!</definedName>
    <definedName name="___AG6C6" localSheetId="2" hidden="1">'[1]Part Genealogy Report'!#REF!</definedName>
    <definedName name="___AG6C6" localSheetId="1" hidden="1">'[1]Part Genealogy Report'!#REF!</definedName>
    <definedName name="___AG6C6" localSheetId="3" hidden="1">'[1]Part Genealogy Report'!#REF!</definedName>
    <definedName name="___AG6C6" hidden="1">'[1]Part Genealogy Report'!#REF!</definedName>
    <definedName name="___AG6C7" localSheetId="2" hidden="1">'[1]Part Genealogy Report'!#REF!</definedName>
    <definedName name="___AG6C7" localSheetId="1" hidden="1">'[1]Part Genealogy Report'!#REF!</definedName>
    <definedName name="___AG6C7" localSheetId="3" hidden="1">'[1]Part Genealogy Report'!#REF!</definedName>
    <definedName name="___AG6C7" hidden="1">'[1]Part Genealogy Report'!#REF!</definedName>
    <definedName name="___AG6C8" localSheetId="2" hidden="1">'[1]Part Genealogy Report'!#REF!</definedName>
    <definedName name="___AG6C8" localSheetId="1" hidden="1">'[1]Part Genealogy Report'!#REF!</definedName>
    <definedName name="___AG6C8" localSheetId="3" hidden="1">'[1]Part Genealogy Report'!#REF!</definedName>
    <definedName name="___AG6C8" hidden="1">'[1]Part Genealogy Report'!#REF!</definedName>
    <definedName name="___AG6C9" localSheetId="2" hidden="1">'[1]Part Genealogy Report'!#REF!</definedName>
    <definedName name="___AG6C9" localSheetId="1" hidden="1">'[1]Part Genealogy Report'!#REF!</definedName>
    <definedName name="___AG6C9" localSheetId="3" hidden="1">'[1]Part Genealogy Report'!#REF!</definedName>
    <definedName name="___AG6C9" hidden="1">'[1]Part Genealogy Report'!#REF!</definedName>
    <definedName name="ag" localSheetId="2" hidden="1">'[2]Part Genealogy Report'!#REF!</definedName>
    <definedName name="ag" localSheetId="1" hidden="1">'[2]Part Genealogy Report'!#REF!</definedName>
    <definedName name="ag" localSheetId="3" hidden="1">'[2]Part Genealogy Report'!#REF!</definedName>
    <definedName name="ag" hidden="1">'[2]Part Genealogy Report'!#REF!</definedName>
    <definedName name="Business" localSheetId="2">#REF!</definedName>
    <definedName name="Business">'Drop Downs'!$B$2:$B$8</definedName>
    <definedName name="Evaluation" localSheetId="2">#REF!</definedName>
    <definedName name="Evaluation">'Drop Downs'!$D$2:$D$5</definedName>
    <definedName name="_xlnm.Print_Area" localSheetId="2">'8D Scoring'!$A$1:$L$77</definedName>
    <definedName name="_xlnm.Print_Titles" localSheetId="2">'8D Scoring'!$13:$13</definedName>
    <definedName name="_xlnm.Print_Titles" localSheetId="3">Results!$5:$5</definedName>
    <definedName name="Region" localSheetId="2">#REF!</definedName>
    <definedName name="Region">'Drop Downs'!$C$2:$C$6</definedName>
    <definedName name="sdffZAdf" localSheetId="2" hidden="1">'[2]Part Genealogy Report'!#REF!</definedName>
    <definedName name="sdffZAdf" localSheetId="1" hidden="1">'[2]Part Genealogy Report'!#REF!</definedName>
    <definedName name="sdffZAdf" localSheetId="3" hidden="1">'[2]Part Genealogy Report'!#REF!</definedName>
    <definedName name="sdffZAdf" hidden="1">'[2]Part Genealogy Report'!#REF!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77" i="25" l="1"/>
  <c r="AN72" i="25"/>
  <c r="AN68" i="25"/>
  <c r="AN65" i="25"/>
  <c r="AN58" i="25"/>
  <c r="AN51" i="25"/>
  <c r="AN49" i="25"/>
  <c r="AN45" i="25"/>
  <c r="AN41" i="25"/>
  <c r="AN39" i="25"/>
  <c r="AN34" i="25"/>
  <c r="AN29" i="25"/>
  <c r="AN21" i="25"/>
  <c r="AN17" i="25"/>
  <c r="AL77" i="25"/>
  <c r="AL72" i="25"/>
  <c r="AL68" i="25"/>
  <c r="AL65" i="25"/>
  <c r="AL58" i="25"/>
  <c r="AL51" i="25"/>
  <c r="AL49" i="25"/>
  <c r="AL45" i="25"/>
  <c r="AL41" i="25"/>
  <c r="AL39" i="25"/>
  <c r="AL34" i="25"/>
  <c r="AL29" i="25"/>
  <c r="AL21" i="25"/>
  <c r="AL17" i="25"/>
  <c r="AN14" i="25"/>
  <c r="AL14" i="25"/>
  <c r="M79" i="25" l="1"/>
  <c r="AM77" i="25" a="1"/>
  <c r="AM77" i="25" s="1"/>
  <c r="AK77" i="25" a="1"/>
  <c r="AK77" i="25" s="1"/>
  <c r="AM72" i="25" a="1"/>
  <c r="AM72" i="25" s="1"/>
  <c r="AK72" i="25" a="1"/>
  <c r="AK72" i="25" s="1"/>
  <c r="AM68" i="25" a="1"/>
  <c r="AM68" i="25" s="1"/>
  <c r="AK68" i="25" a="1"/>
  <c r="AK68" i="25" s="1"/>
  <c r="AM65" i="25" a="1"/>
  <c r="AM65" i="25" s="1"/>
  <c r="AK65" i="25" a="1"/>
  <c r="AK65" i="25" s="1"/>
  <c r="AM58" i="25" a="1"/>
  <c r="AM58" i="25" s="1"/>
  <c r="AK58" i="25" a="1"/>
  <c r="AK58" i="25" s="1"/>
  <c r="AM51" i="25" a="1"/>
  <c r="AM51" i="25" s="1"/>
  <c r="AK51" i="25" a="1"/>
  <c r="AK51" i="25" s="1"/>
  <c r="AM49" i="25" a="1"/>
  <c r="AM49" i="25" s="1"/>
  <c r="AK49" i="25" a="1"/>
  <c r="AK49" i="25" s="1"/>
  <c r="AM45" i="25" a="1"/>
  <c r="AM45" i="25" s="1"/>
  <c r="AK45" i="25" a="1"/>
  <c r="AK45" i="25" s="1"/>
  <c r="AM41" i="25" a="1"/>
  <c r="AM41" i="25" s="1"/>
  <c r="AK41" i="25" a="1"/>
  <c r="AK41" i="25" s="1"/>
  <c r="AM39" i="25" a="1"/>
  <c r="AM39" i="25" s="1"/>
  <c r="AK39" i="25" a="1"/>
  <c r="AK39" i="25" s="1"/>
  <c r="AO39" i="25" s="1" a="1"/>
  <c r="AO39" i="25" s="1"/>
  <c r="AM34" i="25" a="1"/>
  <c r="AM34" i="25" s="1"/>
  <c r="AK34" i="25" a="1"/>
  <c r="AK34" i="25" s="1"/>
  <c r="AM29" i="25" a="1"/>
  <c r="AM29" i="25" s="1"/>
  <c r="AK29" i="25" a="1"/>
  <c r="AK29" i="25" s="1"/>
  <c r="AM21" i="25" a="1"/>
  <c r="AM21" i="25" s="1"/>
  <c r="AK21" i="25" a="1"/>
  <c r="AK21" i="25" s="1"/>
  <c r="AM17" i="25" a="1"/>
  <c r="AM17" i="25" s="1"/>
  <c r="AK17" i="25" a="1"/>
  <c r="AK17" i="25" s="1"/>
  <c r="AM14" i="25" a="1"/>
  <c r="AM14" i="25" s="1"/>
  <c r="AK14" i="25" a="1"/>
  <c r="AK14" i="25" s="1"/>
  <c r="I11" i="25"/>
  <c r="K11" i="25" s="1"/>
  <c r="K10" i="25"/>
  <c r="I9" i="25"/>
  <c r="K9" i="25" s="1"/>
  <c r="I8" i="25"/>
  <c r="K8" i="25" s="1"/>
  <c r="AO77" i="25" l="1" a="1"/>
  <c r="AO77" i="25" s="1"/>
  <c r="J77" i="25" s="1"/>
  <c r="AO72" i="25" a="1"/>
  <c r="AO72" i="25" s="1"/>
  <c r="J72" i="25" s="1"/>
  <c r="AO68" i="25" a="1"/>
  <c r="AO68" i="25" s="1"/>
  <c r="J68" i="25" s="1"/>
  <c r="AO34" i="25" a="1"/>
  <c r="AO34" i="25" s="1"/>
  <c r="AO45" i="25" s="1" a="1"/>
  <c r="AO45" i="25" s="1"/>
  <c r="AO29" i="25" a="1"/>
  <c r="AO29" i="25" s="1"/>
  <c r="AO21" i="25" a="1"/>
  <c r="AO21" i="25" s="1"/>
  <c r="J21" i="25" s="1"/>
  <c r="AO14" i="25" a="1"/>
  <c r="AO14" i="25" s="1"/>
  <c r="J14" i="25" s="1"/>
  <c r="AO49" i="25" a="1"/>
  <c r="AO49" i="25" s="1"/>
  <c r="J49" i="25" s="1"/>
  <c r="N49" i="25" s="1"/>
  <c r="K49" i="25" s="1"/>
  <c r="J39" i="25"/>
  <c r="AO17" i="25" a="1"/>
  <c r="AO17" i="25" s="1"/>
  <c r="J34" i="25" l="1"/>
  <c r="N34" i="25" s="1"/>
  <c r="K34" i="25" s="1"/>
  <c r="AO58" i="25" a="1"/>
  <c r="AO58" i="25" s="1"/>
  <c r="AO65" i="25" a="1"/>
  <c r="AO65" i="25" s="1"/>
  <c r="AO41" i="25" a="1"/>
  <c r="AO41" i="25" s="1"/>
  <c r="AO51" i="25" a="1"/>
  <c r="AO51" i="25" s="1"/>
  <c r="J51" i="25" s="1"/>
  <c r="J29" i="25"/>
  <c r="N21" i="25"/>
  <c r="K21" i="25" s="1"/>
  <c r="J17" i="25"/>
  <c r="N14" i="25"/>
  <c r="N72" i="25"/>
  <c r="K72" i="25" s="1"/>
  <c r="N77" i="25"/>
  <c r="K77" i="25" s="1"/>
  <c r="N39" i="25"/>
  <c r="K39" i="25" s="1"/>
  <c r="J45" i="25"/>
  <c r="N68" i="25"/>
  <c r="K68" i="25" s="1"/>
  <c r="J65" i="25" l="1"/>
  <c r="N65" i="25" s="1"/>
  <c r="K65" i="25" s="1"/>
  <c r="J58" i="25"/>
  <c r="N29" i="25"/>
  <c r="K29" i="25" s="1"/>
  <c r="J41" i="25"/>
  <c r="N41" i="25" s="1"/>
  <c r="K41" i="25" s="1"/>
  <c r="K14" i="25"/>
  <c r="N17" i="25"/>
  <c r="K17" i="25" s="1"/>
  <c r="N51" i="25"/>
  <c r="K51" i="25" s="1"/>
  <c r="N45" i="25"/>
  <c r="K45" i="25" s="1"/>
  <c r="N58" i="25" l="1"/>
  <c r="K58" i="25" s="1"/>
  <c r="N79" i="25" l="1"/>
  <c r="I4" i="2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<sst xmlns="http://schemas.openxmlformats.org/spreadsheetml/2006/main" count="288" uniqueCount="228">
  <si>
    <t>8D Scoring</t>
  </si>
  <si>
    <t>Form</t>
  </si>
  <si>
    <t>Change History (Document structure)</t>
  </si>
  <si>
    <t>Revision</t>
  </si>
  <si>
    <t>Release Date</t>
  </si>
  <si>
    <t>Change Description</t>
  </si>
  <si>
    <r>
      <t>·</t>
    </r>
    <r>
      <rPr>
        <sz val="10"/>
        <rFont val="Arial"/>
        <family val="2"/>
      </rPr>
      <t xml:space="preserve"> Initial release</t>
    </r>
  </si>
  <si>
    <r>
      <t>·</t>
    </r>
    <r>
      <rPr>
        <sz val="10"/>
        <color theme="1"/>
        <rFont val="Arial"/>
        <family val="2"/>
      </rPr>
      <t xml:space="preserve"> Added header on each sheet to be aligned with the Adient template
</t>
    </r>
    <r>
      <rPr>
        <sz val="10"/>
        <color theme="1"/>
        <rFont val="Symbol"/>
        <family val="1"/>
        <charset val="2"/>
      </rPr>
      <t>·</t>
    </r>
    <r>
      <rPr>
        <sz val="10"/>
        <color theme="1"/>
        <rFont val="Arial"/>
        <family val="2"/>
      </rPr>
      <t xml:space="preserve"> Revised the Instructions sheet</t>
    </r>
  </si>
  <si>
    <r>
      <t>·</t>
    </r>
    <r>
      <rPr>
        <sz val="10"/>
        <color theme="1"/>
        <rFont val="Arial"/>
        <family val="2"/>
      </rPr>
      <t xml:space="preserve"> Correction of due date formula in 8D scoring sheet</t>
    </r>
  </si>
  <si>
    <t>If you are updating the scoring sheet for the same 8D, the tracking of the changing as to be done below</t>
  </si>
  <si>
    <t>Change History (Document content)</t>
  </si>
  <si>
    <t>·</t>
  </si>
  <si>
    <t>In this workbook, there are several sheets</t>
  </si>
  <si>
    <t>Guideline includes roles &amp; responsibilities for the roll-out</t>
  </si>
  <si>
    <t>In which you evaluate the 8D</t>
  </si>
  <si>
    <t>Results</t>
  </si>
  <si>
    <t>Sheet to summarize executed 8D scorings (optional to use)</t>
  </si>
  <si>
    <t>Problem Solving Scoring - 8D Instructions</t>
  </si>
  <si>
    <t>Fill in the BLUE information ONLY</t>
  </si>
  <si>
    <t>All other cells locked</t>
  </si>
  <si>
    <t>8D#</t>
  </si>
  <si>
    <t>Insert 8D number from IRIS or local numbering system</t>
  </si>
  <si>
    <t>Region</t>
  </si>
  <si>
    <t>Select your region in the drop down list (AP, EU, AM, China)</t>
  </si>
  <si>
    <t>Product</t>
  </si>
  <si>
    <t>Select your product category in the drop down list (Seating, Structures &amp; Mechs, Foam, Trim, Fabrics, Specialty Seating)</t>
  </si>
  <si>
    <t>Date Created</t>
  </si>
  <si>
    <t>Insert the Date when the 8D scoring is initiated</t>
  </si>
  <si>
    <t>Evaluator</t>
  </si>
  <si>
    <t>Enter the name of the designated evaluator</t>
  </si>
  <si>
    <t>Program</t>
  </si>
  <si>
    <t>Enter the name / reference of the program</t>
  </si>
  <si>
    <t>Date of Incident</t>
  </si>
  <si>
    <t>Enter the date when the incident occurred</t>
  </si>
  <si>
    <t>Customer Notification</t>
  </si>
  <si>
    <t>Date when the 8D was submitted to the customer (only for customer complaints)</t>
  </si>
  <si>
    <t>Root cause identified</t>
  </si>
  <si>
    <t>Enter the target when the Root Cause needs to be identified (column Target) and the date when the Root Cause is really identified (column Actual)</t>
  </si>
  <si>
    <t>Permanent correction identified</t>
  </si>
  <si>
    <t>Enter the target when the Permanent Corrective Action needs to be identified (column Target) and the date when the Permanent Corrective Action is really identified (column Actual)</t>
  </si>
  <si>
    <t>8D closed</t>
  </si>
  <si>
    <t>Enter the target when 8D needs to be closed (column Target) and the date when the 8D is really closed (column Actual)</t>
  </si>
  <si>
    <t>Rating</t>
  </si>
  <si>
    <t>Choose the rating that fits the criteria as shown.
NOTE: "X" will appear in the appropriate column with a corresponding score</t>
  </si>
  <si>
    <t>Evaluator comments</t>
  </si>
  <si>
    <t>Free text - type notes for coaching purposes</t>
  </si>
  <si>
    <t>Total Score</t>
  </si>
  <si>
    <t>8D#:</t>
  </si>
  <si>
    <t>TBD</t>
  </si>
  <si>
    <t xml:space="preserve">Region: </t>
  </si>
  <si>
    <t xml:space="preserve">Product: </t>
  </si>
  <si>
    <t>Target</t>
  </si>
  <si>
    <t>Actual</t>
  </si>
  <si>
    <t xml:space="preserve">Date Created: </t>
  </si>
  <si>
    <t xml:space="preserve">Evaluator: </t>
  </si>
  <si>
    <t xml:space="preserve">Root cause identified: </t>
  </si>
  <si>
    <t xml:space="preserve">Program: </t>
  </si>
  <si>
    <t xml:space="preserve">Permanent correction identified: </t>
  </si>
  <si>
    <t xml:space="preserve">8D closed: </t>
  </si>
  <si>
    <t>Discipline</t>
  </si>
  <si>
    <t>Score</t>
  </si>
  <si>
    <t>Evaluator Comments</t>
  </si>
  <si>
    <t>Max Score</t>
  </si>
  <si>
    <t>Problem Initiation</t>
  </si>
  <si>
    <t>D1</t>
  </si>
  <si>
    <t>Problem-solving team</t>
  </si>
  <si>
    <t>Basic requirements not fully met</t>
  </si>
  <si>
    <t>TO BE EVALUATED</t>
  </si>
  <si>
    <t>D2</t>
  </si>
  <si>
    <t>Problem description</t>
  </si>
  <si>
    <t>D3</t>
  </si>
  <si>
    <t>Containment action</t>
  </si>
  <si>
    <t>Root Cause Investigation</t>
  </si>
  <si>
    <t>D4.1</t>
  </si>
  <si>
    <t>D4.2</t>
  </si>
  <si>
    <t>D4.3</t>
  </si>
  <si>
    <t>Definition and verification of the Why System Failed root cause(s)</t>
  </si>
  <si>
    <t>Complete requirements not fully met</t>
  </si>
  <si>
    <t>D5.1</t>
  </si>
  <si>
    <t>D5.2</t>
  </si>
  <si>
    <t>D5.3</t>
  </si>
  <si>
    <t>Selection of the permanent correction action(s) for the
Why System failed root cause(s)</t>
  </si>
  <si>
    <t>D6.1</t>
  </si>
  <si>
    <t>D6.2</t>
  </si>
  <si>
    <t>Problem Completion/Closure</t>
  </si>
  <si>
    <t>D7</t>
  </si>
  <si>
    <t>Action to prevent reoccurrence</t>
  </si>
  <si>
    <t>D8.1</t>
  </si>
  <si>
    <t>8D completion</t>
  </si>
  <si>
    <t>D8.2</t>
  </si>
  <si>
    <t>Report</t>
  </si>
  <si>
    <t>T</t>
  </si>
  <si>
    <t>On schedule</t>
  </si>
  <si>
    <t>No.</t>
  </si>
  <si>
    <t>8D Audit Date</t>
  </si>
  <si>
    <t>Auditor name</t>
  </si>
  <si>
    <r>
      <t>8D Type</t>
    </r>
    <r>
      <rPr>
        <sz val="10"/>
        <color theme="1"/>
        <rFont val="Arial"/>
        <family val="2"/>
      </rPr>
      <t xml:space="preserve">
Customer, Supplier, Internal</t>
    </r>
  </si>
  <si>
    <r>
      <t xml:space="preserve">Identification of 8D
</t>
    </r>
    <r>
      <rPr>
        <sz val="10"/>
        <color theme="1"/>
        <rFont val="Arial"/>
        <family val="2"/>
      </rPr>
      <t>8D#, IRIS, description</t>
    </r>
  </si>
  <si>
    <t>Business</t>
  </si>
  <si>
    <t>Evaluation</t>
  </si>
  <si>
    <t>Seating</t>
  </si>
  <si>
    <t>AP</t>
  </si>
  <si>
    <t>Structures &amp; Mechs</t>
  </si>
  <si>
    <t>EU</t>
  </si>
  <si>
    <t>Insufficient</t>
  </si>
  <si>
    <t>Foam</t>
  </si>
  <si>
    <t>China</t>
  </si>
  <si>
    <t>Basic</t>
  </si>
  <si>
    <t>Trim</t>
  </si>
  <si>
    <t>AM</t>
  </si>
  <si>
    <t>Complete</t>
  </si>
  <si>
    <t>Fabrics</t>
  </si>
  <si>
    <t>Specialty Seating</t>
  </si>
  <si>
    <t>Instructions</t>
  </si>
  <si>
    <t>8D scoring:</t>
  </si>
  <si>
    <t xml:space="preserve">Date of claim: </t>
  </si>
  <si>
    <r>
      <t xml:space="preserve">· </t>
    </r>
    <r>
      <rPr>
        <sz val="10"/>
        <rFont val="Arial"/>
        <family val="2"/>
      </rPr>
      <t xml:space="preserve">Delete tabs "Containment Data", "PPSC Form", "Reject analysis" and corresponding  reference from Tab "Instructions"
</t>
    </r>
    <r>
      <rPr>
        <sz val="10"/>
        <rFont val="Symbol"/>
        <family val="1"/>
        <charset val="2"/>
      </rPr>
      <t>·</t>
    </r>
    <r>
      <rPr>
        <sz val="10"/>
        <rFont val="Arial"/>
        <family val="2"/>
      </rPr>
      <t xml:space="preserve"> Delete tab "Guideline" - rollout instructions 
</t>
    </r>
    <r>
      <rPr>
        <sz val="10"/>
        <rFont val="Symbol"/>
        <family val="1"/>
        <charset val="2"/>
      </rPr>
      <t>·</t>
    </r>
    <r>
      <rPr>
        <sz val="10"/>
        <rFont val="Arial"/>
        <family val="2"/>
      </rPr>
      <t xml:space="preserve"> "Results" tab - remove instructions for the calculation method 
</t>
    </r>
    <r>
      <rPr>
        <sz val="10"/>
        <rFont val="Symbol"/>
        <family val="1"/>
        <charset val="2"/>
      </rPr>
      <t>·</t>
    </r>
    <r>
      <rPr>
        <sz val="10"/>
        <rFont val="Arial"/>
        <family val="2"/>
      </rPr>
      <t xml:space="preserve"> "8D" scoring tab - clarify requirements, redistributing the points within disciplines, include special disciplines of system root cause / action 
</t>
    </r>
    <r>
      <rPr>
        <sz val="10"/>
        <rFont val="Symbol"/>
        <family val="1"/>
        <charset val="2"/>
      </rPr>
      <t xml:space="preserve">· </t>
    </r>
    <r>
      <rPr>
        <sz val="10"/>
        <rFont val="Arial"/>
        <family val="2"/>
      </rPr>
      <t>Add scoring for System Failure in 8D Scoring sheet (D4.3 and D5.3).</t>
    </r>
  </si>
  <si>
    <t>Met from Basic</t>
  </si>
  <si>
    <t>Count of Basic</t>
  </si>
  <si>
    <t>Met from complete</t>
  </si>
  <si>
    <t>Count of complete</t>
  </si>
  <si>
    <t>Final formula</t>
  </si>
  <si>
    <t>Team information complete:</t>
  </si>
  <si>
    <t>Team information comprehensive:</t>
  </si>
  <si>
    <t>5W2H used</t>
  </si>
  <si>
    <t>Complete 
(min. 50% to reach on top of BASIC)
(maximum rating100)</t>
  </si>
  <si>
    <t xml:space="preserve">NAfor this step, only Insufficient or Complete options are available </t>
  </si>
  <si>
    <t xml:space="preserve">illustrations / pictures used
</t>
  </si>
  <si>
    <t>Additional information regarding impact on customer</t>
  </si>
  <si>
    <t>Measurements, test results provided (only if problem has been detected by these results)</t>
  </si>
  <si>
    <t>Traceability (what action taken, when, and on which first delivery? Transparent containment securing entire supply chain)</t>
  </si>
  <si>
    <t>Clean point identified (label identification? Date?)</t>
  </si>
  <si>
    <t>Potential impact to other locations checked</t>
  </si>
  <si>
    <t>Quality Alert posted</t>
  </si>
  <si>
    <t>Immediate action risk analysis Possible side-effect analysis*</t>
  </si>
  <si>
    <t>Containment in place within 24 hours and tracked (see timing)</t>
  </si>
  <si>
    <t>Customer notified (when indicated) within 24 hours (see timing)</t>
  </si>
  <si>
    <t>Existing inventory contained (OEM, JIT, supplier, sub-supplier)</t>
  </si>
  <si>
    <t>Stock certified (marking and labeling)</t>
  </si>
  <si>
    <t>Basic Ishikawa (fish bone) diagram used *</t>
  </si>
  <si>
    <t>5-Why Analysis used</t>
  </si>
  <si>
    <t>Description of root cause</t>
  </si>
  <si>
    <t xml:space="preserve">Root cause for the nonconforming product robust:
</t>
  </si>
  <si>
    <t>Is/Is-not analysis</t>
  </si>
  <si>
    <t>Extensive Ishikawa (fish bone) diagram provided</t>
  </si>
  <si>
    <t>Risk analysis for field</t>
  </si>
  <si>
    <t>Root cause identified within 7 working days</t>
  </si>
  <si>
    <t xml:space="preserve">Root cause for the nonconforming shipment robust:
</t>
  </si>
  <si>
    <t>Root cause for the nonconforming product shipment clear:
* alternatively RC proven by switching failure on/off and/or FTA used (Even with alternative RC 5Why evidence is still required)
Remark for Ishikawa and 5 Why: 
Where the problem solving tools used properly?
Does D4 explain how the problem leads to the cause? 
Does D4 explain how the cause is linked to the defined problem?</t>
  </si>
  <si>
    <t>5-Why Analysis used with detailed description of root cause</t>
  </si>
  <si>
    <t xml:space="preserve">Correction action(s) with connection to all root causes provided </t>
  </si>
  <si>
    <t>Detailed action plans (data, responsible person, timing)</t>
  </si>
  <si>
    <t>Implementation schedule</t>
  </si>
  <si>
    <t>Possible side-effect analysis</t>
  </si>
  <si>
    <t>Gantt chart</t>
  </si>
  <si>
    <t>Corrective action(s) clear (***):
(***) In case of no systematic failure, NTF applies according D4.3no PCA required and D5.3 will be considered "Complete"</t>
  </si>
  <si>
    <t xml:space="preserve">Detailed correction action plans  (data, responsible person, timing) with connection to all root causes provided </t>
  </si>
  <si>
    <t>Description of problem elimination provided</t>
  </si>
  <si>
    <t>Identification of first parts (i.e., batch)</t>
  </si>
  <si>
    <t>Action turns on and off problem</t>
  </si>
  <si>
    <t>Traceability of first parts/secured start</t>
  </si>
  <si>
    <t>Supporting documents for problem elimination provided</t>
  </si>
  <si>
    <t xml:space="preserve"> Evaluation of corrective action over time for no repeat of issues</t>
  </si>
  <si>
    <t>Permanent corrective action implemented within 24 working days</t>
  </si>
  <si>
    <t>Contribution of corrective actions to solving RC provided [%]</t>
  </si>
  <si>
    <t>Extension of the actions for all similar products, processes and facilities identified and implemented (updated processes, documents, FMEA, Control Plan, ODS, etc.)</t>
  </si>
  <si>
    <t>Lessons learnedProofing documents of activities attached</t>
  </si>
  <si>
    <t>Approved by Issue Process Owner or Involved  Management</t>
  </si>
  <si>
    <t>8D Closure Date provided</t>
  </si>
  <si>
    <t>Signatures / Approvals to be presented on supporting document</t>
  </si>
  <si>
    <t>Closure Dates provided for D3/D5/D8</t>
  </si>
  <si>
    <t>Self assessment result</t>
  </si>
  <si>
    <t>8D versions following "Date of update", "Version", etc.</t>
  </si>
  <si>
    <t>Reads well</t>
  </si>
  <si>
    <t>Appendix (with updates to documents, etc.)</t>
  </si>
  <si>
    <t>Report and supporting documents  presented in English / or English comments</t>
  </si>
  <si>
    <t>Documents compiled in one document, including updates, analysis, etc. in a well readable form (e.g. AIAG recommendation or comparable)</t>
  </si>
  <si>
    <t>The report was delivered on time as planned</t>
  </si>
  <si>
    <t>Report/8D is closed in 24 working days</t>
  </si>
  <si>
    <t>Root cause for the nonconforming product clear:
* alternatively RC proven by switching failure on/off and/or FTA used (Even with alternative RC 5Why evidence is still required)
Remark for Ishikawa and 5 Why: 
Where the problem solving tools used properly?
Does D4 explain how the problem leads to the cause? 
Does D4 explain how the cause is linked to the defined problem?</t>
  </si>
  <si>
    <t>Description of the deviation between target, specification and actual</t>
  </si>
  <si>
    <t>Contains quantitative details and specifications (numbers, data, facts)</t>
  </si>
  <si>
    <t>Clear and documented description of the problem</t>
  </si>
  <si>
    <t>Issue process owner / champion including contact data (email / tel number)</t>
  </si>
  <si>
    <t>Containment action complete:</t>
  </si>
  <si>
    <t>Containment action comprehensive:</t>
  </si>
  <si>
    <t>Clear report:</t>
  </si>
  <si>
    <t>Report clear and stored:</t>
  </si>
  <si>
    <t>Approvals obtained:</t>
  </si>
  <si>
    <t>Approvals and agreement of closure:</t>
  </si>
  <si>
    <t>Clear and documented description of the problem with impact/analytics</t>
  </si>
  <si>
    <t>On-time completion:
*8D extensions are acceptable if aligned with customer (proving documents of alignment with customer)</t>
  </si>
  <si>
    <t>Root cause for the "Why system failed":(**)
Remark for 5 Why: 
Where the problem solving tools used properly?
Does D4 explain how the system failure leads to the cause? 
(**) In case of no systematic failure, D4.3 will be considered "Complete" if evidences are provided (that the system in place is reliable and NTF)</t>
  </si>
  <si>
    <t>Corrective action(s) robust:</t>
  </si>
  <si>
    <t>Corrective action(s) clear:</t>
  </si>
  <si>
    <t>Permanent corrective action(s) clear:</t>
  </si>
  <si>
    <t>Permanent corrective action(s) robust:</t>
  </si>
  <si>
    <t>Actions are sustainable:</t>
  </si>
  <si>
    <t>Actions taken:</t>
  </si>
  <si>
    <t>Benchmark completion:</t>
  </si>
  <si>
    <t xml:space="preserve">5.0
</t>
  </si>
  <si>
    <t>The usage of this form should be decided regionally.</t>
  </si>
  <si>
    <t>There are disposal methods for the contained products, including quarantine and subsequent disposal instructions</t>
  </si>
  <si>
    <t>Supporting documents as proof of containment by scan/copy or reports</t>
  </si>
  <si>
    <t>Affected quality chain document update responsibilities and dates included</t>
  </si>
  <si>
    <t>Functional role of all team members</t>
  </si>
  <si>
    <t>Evaluation of corrective action over time for no repeat of issues</t>
  </si>
  <si>
    <t>D6.1, D6.2 "Plausible effectiveness estimation with statement (YES/NO)" replaced with "Effectiveness confirmed (Y/N)"</t>
  </si>
  <si>
    <r>
      <rPr>
        <b/>
        <sz val="11"/>
        <rFont val="Calibri"/>
        <family val="2"/>
        <scheme val="minor"/>
      </rPr>
      <t xml:space="preserve">"Instructions" </t>
    </r>
    <r>
      <rPr>
        <sz val="11"/>
        <rFont val="Calibri"/>
        <family val="2"/>
        <scheme val="minor"/>
      </rPr>
      <t xml:space="preserve">- add specific instructions  for the 8D scoring sheet &amp; correcting the references of the sheets included in the file
</t>
    </r>
    <r>
      <rPr>
        <b/>
        <sz val="11"/>
        <rFont val="Calibri"/>
        <family val="2"/>
        <scheme val="minor"/>
      </rPr>
      <t xml:space="preserve">"8D scoring" sheet
</t>
    </r>
    <r>
      <rPr>
        <sz val="11"/>
        <rFont val="Calibri"/>
        <family val="2"/>
        <scheme val="minor"/>
      </rPr>
      <t xml:space="preserve">   - header modifications:  
           - Order of the general information about 8D - changed; 
           - Customer notification - replaced by customer containment (target and actual dates); 
           - Coloring of final score was 0/70/90/100 is 0/60/85/100)
           - "Date of incident" replaced with "Date of claim"
- restriction added for D4.1, D4.2, D4.3
- checkboxes to validate the scores of disciplines </t>
    </r>
  </si>
  <si>
    <t xml:space="preserve">Containment implementation : </t>
  </si>
  <si>
    <t>cross-functional team, based on symptom (eg - supplier related member included in case of suppliers issue)</t>
  </si>
  <si>
    <t>Description and implementation of containment action (eg - Contanment Instruction)</t>
  </si>
  <si>
    <r>
      <t xml:space="preserve">Insufficient 
(&lt;100% reached in BASIC) </t>
    </r>
    <r>
      <rPr>
        <sz val="10"/>
        <rFont val="Arial"/>
        <family val="2"/>
      </rPr>
      <t xml:space="preserve">
</t>
    </r>
  </si>
  <si>
    <r>
      <t xml:space="preserve">Basic requirements 
(min. 100% to reach) </t>
    </r>
    <r>
      <rPr>
        <sz val="10"/>
        <rFont val="Arial"/>
        <family val="2"/>
      </rPr>
      <t xml:space="preserve">
</t>
    </r>
  </si>
  <si>
    <t xml:space="preserve">Quantitative tracking of on-going containment with daily &amp; final results </t>
  </si>
  <si>
    <r>
      <t xml:space="preserve">Definition and verification of the 
</t>
    </r>
    <r>
      <rPr>
        <b/>
        <i/>
        <sz val="10"/>
        <rFont val="Arial"/>
        <family val="2"/>
      </rPr>
      <t>Why Made</t>
    </r>
    <r>
      <rPr>
        <b/>
        <sz val="10"/>
        <rFont val="Arial"/>
        <family val="2"/>
      </rPr>
      <t xml:space="preserve">
root cause(s)</t>
    </r>
  </si>
  <si>
    <t>Basic requirements not fully met
Remark -  If the section D4.1 is Insufficient, then all related sections - D5.1, D6.1 and D7 will be Insufficient.</t>
  </si>
  <si>
    <t>Is/Is-not analysis (Kepner Tregoe)</t>
  </si>
  <si>
    <r>
      <t xml:space="preserve">Definition and verification of the 
</t>
    </r>
    <r>
      <rPr>
        <b/>
        <i/>
        <sz val="10"/>
        <rFont val="Arial"/>
        <family val="2"/>
      </rPr>
      <t xml:space="preserve">Why Shipped
</t>
    </r>
    <r>
      <rPr>
        <b/>
        <sz val="10"/>
        <rFont val="Arial"/>
        <family val="2"/>
      </rPr>
      <t>root cause(s)</t>
    </r>
  </si>
  <si>
    <t>Basic requirements not fully met
Remark -  If the section D4.2 is Insufficient, then all related sections - D5.2, D6.2 and D7 will be Insufficient.</t>
  </si>
  <si>
    <t>Complete requirements not fully met
Remark -  If the section D4.3 is Insufficient, then  related sections -  D5.3 and D7 will be Insufficient.</t>
  </si>
  <si>
    <r>
      <t xml:space="preserve">Selection of the
</t>
    </r>
    <r>
      <rPr>
        <b/>
        <i/>
        <sz val="10"/>
        <rFont val="Arial"/>
        <family val="2"/>
      </rPr>
      <t>Why Made</t>
    </r>
    <r>
      <rPr>
        <b/>
        <sz val="10"/>
        <rFont val="Arial"/>
        <family val="2"/>
      </rPr>
      <t xml:space="preserve">
permanent correction action(s)</t>
    </r>
  </si>
  <si>
    <r>
      <t xml:space="preserve">Selection of the permanent correction action(s) for the
</t>
    </r>
    <r>
      <rPr>
        <b/>
        <i/>
        <sz val="10"/>
        <rFont val="Arial"/>
        <family val="2"/>
      </rPr>
      <t>Why Shipped</t>
    </r>
    <r>
      <rPr>
        <b/>
        <sz val="10"/>
        <rFont val="Arial"/>
        <family val="2"/>
      </rPr>
      <t xml:space="preserve">
root-cause</t>
    </r>
  </si>
  <si>
    <r>
      <t xml:space="preserve">Implementation and verification of the Permanent Corrective Actions for
</t>
    </r>
    <r>
      <rPr>
        <b/>
        <i/>
        <sz val="10"/>
        <rFont val="Arial"/>
        <family val="2"/>
      </rPr>
      <t>Why Made</t>
    </r>
  </si>
  <si>
    <r>
      <t xml:space="preserve">Implementation and verification of the Permanent Corrective Action for
</t>
    </r>
    <r>
      <rPr>
        <b/>
        <i/>
        <sz val="10"/>
        <rFont val="Arial"/>
        <family val="2"/>
      </rPr>
      <t>Why Shipped</t>
    </r>
  </si>
  <si>
    <t>Effectiveness confirmed (Y/N)</t>
  </si>
  <si>
    <r>
      <t xml:space="preserve">
</t>
    </r>
    <r>
      <rPr>
        <b/>
        <sz val="10"/>
        <rFont val="Arial"/>
        <family val="2"/>
      </rPr>
      <t xml:space="preserve">The header </t>
    </r>
    <r>
      <rPr>
        <sz val="10"/>
        <rFont val="Arial"/>
        <family val="2"/>
      </rPr>
      <t xml:space="preserve">will be filled in by the evaluator for each 8D that will be assessed. The page should only be used for one 8D report:
- cell C5:C6 - number of the 8D / Claim (can come from IRIS, customer reference or it can be a local number for the internal 8Ds) and the date when 8D was created 
- C7:C9 - details about the plant that created the report
- C10 - name of the evaluator
- "Date of the claim" - date when the customer sent the official claim / for internal issues – when the issue was claimed internally
- I8:J11 - targeted and actual dates of 8D main steps.  
     - containment implementation date - 24 hours / 1 working day after the date of claim (rated in the 8D scoring checklist) 
      - date of closure - 24 working days after the date of claim (rated in the 8D scoring checklist) 
In case of targets dates, for special cases (bank holidays, shutdowns, etc.) user can change manually the targeted closure dates. 
</t>
    </r>
    <r>
      <rPr>
        <b/>
        <sz val="10"/>
        <rFont val="Arial"/>
        <family val="2"/>
      </rPr>
      <t>Scoring checklist</t>
    </r>
    <r>
      <rPr>
        <sz val="10"/>
        <rFont val="Arial"/>
        <family val="2"/>
      </rPr>
      <t xml:space="preserve">
The rating of requirement will be marked individually, by selecting the respective checkbox. The summary of each chapter scoring result will be summarized in columns J&amp;K.Total score calculation will start and will be visible in the cell L4. 
They are in total 100 points that can be cumulated for one 8D, with a Complete answer to each chapter. 
The rating of each chapter should be done as follow:
Starting from Basic requirements:
==&gt;  If</t>
    </r>
    <r>
      <rPr>
        <b/>
        <sz val="10"/>
        <rFont val="Arial"/>
        <family val="2"/>
      </rPr>
      <t xml:space="preserve"> not all</t>
    </r>
    <r>
      <rPr>
        <sz val="10"/>
        <rFont val="Arial"/>
        <family val="2"/>
      </rPr>
      <t xml:space="preserve"> of the requirements from Basic are met, the rate should be </t>
    </r>
    <r>
      <rPr>
        <b/>
        <sz val="10"/>
        <rFont val="Arial"/>
        <family val="2"/>
      </rPr>
      <t>Insufficient</t>
    </r>
    <r>
      <rPr>
        <sz val="10"/>
        <rFont val="Arial"/>
        <family val="2"/>
      </rPr>
      <t xml:space="preserve">.
==&gt; If </t>
    </r>
    <r>
      <rPr>
        <b/>
        <sz val="10"/>
        <rFont val="Arial"/>
        <family val="2"/>
      </rPr>
      <t>all</t>
    </r>
    <r>
      <rPr>
        <sz val="10"/>
        <rFont val="Arial"/>
        <family val="2"/>
      </rPr>
      <t xml:space="preserve"> the requirements of the Basic are met and</t>
    </r>
    <r>
      <rPr>
        <b/>
        <sz val="10"/>
        <rFont val="Arial"/>
        <family val="2"/>
      </rPr>
      <t xml:space="preserve"> less than 50%</t>
    </r>
    <r>
      <rPr>
        <sz val="10"/>
        <rFont val="Arial"/>
        <family val="2"/>
      </rPr>
      <t xml:space="preserve"> of the requirements of Complete met, the rate should be </t>
    </r>
    <r>
      <rPr>
        <b/>
        <sz val="10"/>
        <rFont val="Arial"/>
        <family val="2"/>
      </rPr>
      <t>Basic</t>
    </r>
    <r>
      <rPr>
        <sz val="10"/>
        <rFont val="Arial"/>
        <family val="2"/>
      </rPr>
      <t xml:space="preserve">  
==&gt; If </t>
    </r>
    <r>
      <rPr>
        <b/>
        <sz val="10"/>
        <rFont val="Arial"/>
        <family val="2"/>
      </rPr>
      <t>all</t>
    </r>
    <r>
      <rPr>
        <sz val="10"/>
        <rFont val="Arial"/>
        <family val="2"/>
      </rPr>
      <t xml:space="preserve"> the requirements of the Basic are met and </t>
    </r>
    <r>
      <rPr>
        <b/>
        <sz val="10"/>
        <rFont val="Arial"/>
        <family val="2"/>
      </rPr>
      <t>minimum 50%</t>
    </r>
    <r>
      <rPr>
        <sz val="10"/>
        <rFont val="Arial"/>
        <family val="2"/>
      </rPr>
      <t xml:space="preserve"> of the requirements of Complete met, the rate should be </t>
    </r>
    <r>
      <rPr>
        <b/>
        <sz val="10"/>
        <rFont val="Arial"/>
        <family val="2"/>
      </rPr>
      <t>Complete</t>
    </r>
    <r>
      <rPr>
        <sz val="10"/>
        <rFont val="Arial"/>
        <family val="2"/>
      </rPr>
      <t xml:space="preserve"> 
Note 1: each requirement is referred as a different “bullet-point” in the respective cell. When the Complete rating contains an odd number of requirements, the  8D should fulfill at least half rounded up.
Note2: </t>
    </r>
    <r>
      <rPr>
        <u/>
        <sz val="10"/>
        <rFont val="Arial"/>
        <family val="2"/>
      </rPr>
      <t xml:space="preserve">If the section D4 is Insufficient, then all related sections - D5, D6 and D7 will be Insufficient.
</t>
    </r>
    <r>
      <rPr>
        <sz val="10"/>
        <rFont val="Arial"/>
        <family val="2"/>
      </rPr>
      <t xml:space="preserve">
After scoring all the requirements from the checklist, the final score will be available in cell L4 - </t>
    </r>
    <r>
      <rPr>
        <b/>
        <sz val="10"/>
        <rFont val="Arial"/>
        <family val="2"/>
      </rPr>
      <t>Total Score</t>
    </r>
    <r>
      <rPr>
        <sz val="10"/>
        <rFont val="Arial"/>
        <family val="2"/>
      </rPr>
      <t xml:space="preserve">
The color code: 
- Orange - Insufficient (Total score &lt;60)
- Yellow - Basic (60≤ Total score &lt;85) 
- Green - Complete (85≤ Total score≤100)
</t>
    </r>
  </si>
  <si>
    <t xml:space="preserve">It is strongly recommended that the assessor will comment the deviations (in case any) to support eventual further improvements of the 8D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</si>
</sst>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409]d\-mmm\-yyyy;@"/>
    <numFmt numFmtId="165" formatCode="0.0"/>
    <numFmt numFmtId="166" formatCode="[$-409]dd\-mmm\-yy;@"/>
    <numFmt numFmtId="167" formatCode="00"/>
  </numFmts>
  <fonts count="32">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Arial"/>
      <family val="2"/>
    </font>
    <font>
      <b/>
      <sz val="11"/>
      <name val="Arial"/>
      <family val="2"/>
    </font>
    <font>
      <sz val="10"/>
      <name val="ToyotaKV"/>
    </font>
    <font>
      <sz val="10"/>
      <name val="ToyotaKV"/>
      <family val="2"/>
    </font>
    <font>
      <sz val="10"/>
      <name val="Arial"/>
      <family val="2"/>
    </font>
    <font>
      <b/>
      <sz val="10"/>
      <name val="Arial"/>
      <family val="2"/>
    </font>
    <font>
      <sz val="10"/>
      <color rgb="FFFF0000"/>
      <name val="Arial"/>
      <family val="2"/>
    </font>
    <font>
      <b/>
      <sz val="14"/>
      <name val="Arial"/>
      <family val="2"/>
    </font>
    <font>
      <b/>
      <sz val="10"/>
      <color indexed="9"/>
      <name val="Arial"/>
      <family val="2"/>
    </font>
    <font>
      <sz val="6"/>
      <name val="Calibri"/>
      <family val="3"/>
      <charset val="128"/>
      <scheme val="minor"/>
    </font>
    <font>
      <b/>
      <sz val="10"/>
      <color theme="1"/>
      <name val="Arial"/>
      <family val="2"/>
    </font>
    <font>
      <sz val="10"/>
      <name val="Symbol"/>
      <family val="1"/>
      <charset val="2"/>
    </font>
    <font>
      <b/>
      <sz val="10"/>
      <color rgb="FF00465B"/>
      <name val="Arial"/>
      <family val="2"/>
    </font>
    <font>
      <b/>
      <sz val="14"/>
      <color theme="1"/>
      <name val="Arial"/>
      <family val="2"/>
    </font>
    <font>
      <sz val="10"/>
      <color theme="0"/>
      <name val="Arial"/>
      <family val="2"/>
    </font>
    <font>
      <sz val="10"/>
      <color theme="1"/>
      <name val="Symbol"/>
      <family val="1"/>
      <charset val="2"/>
    </font>
    <font>
      <sz val="11"/>
      <color rgb="FFFF0000"/>
      <name val="Calibri"/>
      <family val="2"/>
      <scheme val="minor"/>
    </font>
    <font>
      <sz val="11"/>
      <name val="Calibri"/>
      <family val="2"/>
      <scheme val="minor"/>
    </font>
    <font>
      <b/>
      <sz val="11"/>
      <name val="Calibri"/>
      <family val="2"/>
      <scheme val="minor"/>
    </font>
    <font>
      <sz val="11"/>
      <name val="Arial"/>
      <family val="2"/>
    </font>
    <font>
      <b/>
      <sz val="18"/>
      <name val="Arial"/>
      <family val="2"/>
    </font>
    <font>
      <b/>
      <sz val="24"/>
      <name val="Arial"/>
      <family val="2"/>
    </font>
    <font>
      <b/>
      <sz val="8"/>
      <name val="Arial"/>
      <family val="2"/>
    </font>
    <font>
      <b/>
      <i/>
      <sz val="10"/>
      <name val="Arial"/>
      <family val="2"/>
    </font>
    <font>
      <u/>
      <sz val="10"/>
      <name val="Arial"/>
      <family val="2"/>
    </font>
    <font>
      <b/>
      <sz val="12"/>
      <name val="Arial"/>
      <family val="2"/>
    </font>
    <font>
      <sz val="12"/>
      <name val="Arial"/>
      <family val="2"/>
    </font>
  </fonts>
  <fills count="1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BFD732"/>
        <bgColor indexed="64"/>
      </patternFill>
    </fill>
    <fill>
      <patternFill patternType="solid">
        <fgColor theme="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FF00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9"/>
      </right>
      <top/>
      <bottom/>
      <diagonal/>
    </border>
    <border>
      <left/>
      <right style="medium">
        <color indexed="9"/>
      </right>
      <top/>
      <bottom/>
      <diagonal/>
    </border>
    <border>
      <left style="medium">
        <color indexed="9"/>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8">
    <xf numFmtId="0" fontId="0" fillId="0" borderId="0"/>
    <xf numFmtId="0" fontId="7" fillId="0" borderId="0"/>
    <xf numFmtId="0" fontId="8" fillId="0" borderId="0"/>
    <xf numFmtId="0" fontId="9" fillId="0" borderId="0"/>
    <xf numFmtId="43" fontId="9" fillId="0" borderId="0" applyFont="0" applyFill="0" applyBorder="0" applyAlignment="0" applyProtection="0"/>
    <xf numFmtId="0" fontId="9" fillId="0" borderId="0"/>
    <xf numFmtId="0" fontId="3" fillId="0" borderId="0"/>
    <xf numFmtId="0" fontId="4" fillId="0" borderId="0"/>
  </cellStyleXfs>
  <cellXfs count="231">
    <xf numFmtId="0" fontId="0" fillId="0" borderId="0" xfId="0"/>
    <xf numFmtId="0" fontId="9" fillId="0" borderId="0" xfId="5" applyAlignment="1">
      <alignment vertical="center"/>
    </xf>
    <xf numFmtId="0" fontId="9" fillId="0" borderId="0" xfId="5" applyAlignment="1">
      <alignment horizontal="center" vertical="center"/>
    </xf>
    <xf numFmtId="49" fontId="13" fillId="10" borderId="6" xfId="5" applyNumberFormat="1" applyFont="1" applyFill="1" applyBorder="1" applyAlignment="1">
      <alignment horizontal="center" vertical="center" wrapText="1"/>
    </xf>
    <xf numFmtId="0" fontId="13" fillId="10" borderId="7" xfId="5" applyFont="1" applyFill="1" applyBorder="1" applyAlignment="1">
      <alignment horizontal="center" vertical="center" wrapText="1"/>
    </xf>
    <xf numFmtId="0" fontId="13" fillId="10" borderId="8" xfId="5" applyFont="1" applyFill="1" applyBorder="1" applyAlignment="1">
      <alignment horizontal="left" vertical="center" wrapText="1"/>
    </xf>
    <xf numFmtId="165" fontId="11"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wrapText="1"/>
    </xf>
    <xf numFmtId="167" fontId="9" fillId="0" borderId="0" xfId="5" applyNumberFormat="1" applyAlignment="1">
      <alignment vertical="center"/>
    </xf>
    <xf numFmtId="166" fontId="0" fillId="0" borderId="0" xfId="0" applyNumberFormat="1"/>
    <xf numFmtId="166" fontId="9" fillId="0" borderId="0" xfId="5" applyNumberFormat="1" applyAlignment="1">
      <alignment vertical="center"/>
    </xf>
    <xf numFmtId="165"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17" fillId="11" borderId="0" xfId="6" applyFont="1" applyFill="1" applyAlignment="1">
      <alignment vertical="center"/>
    </xf>
    <xf numFmtId="0" fontId="17" fillId="11" borderId="0" xfId="5" applyFont="1" applyFill="1" applyAlignment="1">
      <alignment vertical="center"/>
    </xf>
    <xf numFmtId="0" fontId="3" fillId="0" borderId="0" xfId="0" applyFont="1" applyAlignment="1">
      <alignment vertical="top"/>
    </xf>
    <xf numFmtId="164" fontId="3" fillId="0" borderId="0" xfId="0" applyNumberFormat="1" applyFont="1" applyAlignment="1">
      <alignment vertical="top"/>
    </xf>
    <xf numFmtId="0" fontId="15" fillId="9" borderId="1" xfId="0" applyFont="1" applyFill="1" applyBorder="1" applyAlignment="1">
      <alignment horizontal="center" vertical="top" wrapText="1"/>
    </xf>
    <xf numFmtId="164" fontId="15" fillId="9" borderId="1" xfId="0" applyNumberFormat="1" applyFont="1" applyFill="1" applyBorder="1" applyAlignment="1">
      <alignment horizontal="center" vertical="top" wrapText="1"/>
    </xf>
    <xf numFmtId="0" fontId="15" fillId="0" borderId="0" xfId="0" applyFont="1" applyAlignment="1">
      <alignment vertical="top" wrapText="1"/>
    </xf>
    <xf numFmtId="0" fontId="15" fillId="0" borderId="5" xfId="0" applyFont="1" applyBorder="1" applyAlignment="1">
      <alignment horizontal="center" vertical="top" wrapText="1"/>
    </xf>
    <xf numFmtId="0" fontId="3" fillId="0" borderId="0" xfId="0" applyFont="1" applyAlignment="1">
      <alignment horizontal="center" vertical="top"/>
    </xf>
    <xf numFmtId="0" fontId="2" fillId="0" borderId="0" xfId="0" applyFont="1" applyAlignment="1">
      <alignment horizontal="center" vertical="center"/>
    </xf>
    <xf numFmtId="0" fontId="19" fillId="13" borderId="0" xfId="0" applyFont="1" applyFill="1" applyAlignment="1">
      <alignment horizontal="center" vertical="center"/>
    </xf>
    <xf numFmtId="166" fontId="11" fillId="0" borderId="1" xfId="0" applyNumberFormat="1" applyFont="1" applyBorder="1" applyAlignment="1">
      <alignment horizontal="center" vertical="top" wrapText="1"/>
    </xf>
    <xf numFmtId="165" fontId="1" fillId="0" borderId="1" xfId="0" applyNumberFormat="1" applyFont="1" applyBorder="1" applyAlignment="1">
      <alignment horizontal="center" vertical="top" wrapText="1"/>
    </xf>
    <xf numFmtId="166" fontId="1" fillId="0" borderId="1" xfId="0" applyNumberFormat="1" applyFont="1" applyBorder="1" applyAlignment="1">
      <alignment horizontal="center" vertical="top" wrapText="1"/>
    </xf>
    <xf numFmtId="0" fontId="20" fillId="0" borderId="1" xfId="0" applyFont="1" applyBorder="1" applyAlignment="1">
      <alignment horizontal="left" vertical="center" wrapText="1"/>
    </xf>
    <xf numFmtId="0" fontId="1" fillId="0" borderId="0" xfId="0" applyFont="1" applyAlignment="1">
      <alignment vertical="center"/>
    </xf>
    <xf numFmtId="0" fontId="1" fillId="0" borderId="0" xfId="0" applyFont="1" applyAlignment="1">
      <alignment vertical="top"/>
    </xf>
    <xf numFmtId="0" fontId="1" fillId="0" borderId="0" xfId="0" applyFont="1" applyAlignment="1">
      <alignment horizontal="left" vertical="top"/>
    </xf>
    <xf numFmtId="164" fontId="1" fillId="0" borderId="0" xfId="0" applyNumberFormat="1" applyFont="1" applyAlignment="1">
      <alignment vertical="top"/>
    </xf>
    <xf numFmtId="0" fontId="1" fillId="0" borderId="5" xfId="0" applyFont="1" applyBorder="1" applyAlignment="1">
      <alignment horizontal="center" vertical="top"/>
    </xf>
    <xf numFmtId="164" fontId="1" fillId="0" borderId="5" xfId="0" applyNumberFormat="1" applyFont="1" applyBorder="1" applyAlignment="1">
      <alignment horizontal="center" vertical="top" wrapText="1"/>
    </xf>
    <xf numFmtId="0" fontId="1" fillId="0" borderId="5" xfId="0" applyFont="1" applyBorder="1" applyAlignment="1">
      <alignment horizontal="center" vertical="top" wrapText="1"/>
    </xf>
    <xf numFmtId="0" fontId="1" fillId="0" borderId="1" xfId="0" applyFont="1" applyBorder="1" applyAlignment="1">
      <alignment horizontal="center" vertical="top"/>
    </xf>
    <xf numFmtId="164" fontId="1" fillId="0" borderId="1" xfId="0" applyNumberFormat="1" applyFon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horizontal="center" vertical="center"/>
    </xf>
    <xf numFmtId="165" fontId="9" fillId="0" borderId="1" xfId="0" applyNumberFormat="1" applyFont="1" applyBorder="1" applyAlignment="1">
      <alignment horizontal="center" vertical="top" wrapText="1"/>
    </xf>
    <xf numFmtId="166" fontId="9" fillId="0" borderId="1" xfId="0" applyNumberFormat="1" applyFont="1" applyBorder="1" applyAlignment="1">
      <alignment horizontal="center" vertical="top" wrapText="1"/>
    </xf>
    <xf numFmtId="0" fontId="21" fillId="0" borderId="1" xfId="0" applyFont="1" applyBorder="1" applyAlignment="1">
      <alignment horizontal="left" vertical="center" wrapText="1"/>
    </xf>
    <xf numFmtId="165" fontId="11" fillId="0" borderId="1" xfId="0" quotePrefix="1" applyNumberFormat="1" applyFont="1" applyBorder="1" applyAlignment="1">
      <alignment horizontal="center" vertical="top" wrapText="1"/>
    </xf>
    <xf numFmtId="0" fontId="9" fillId="0" borderId="0" xfId="7" applyFont="1" applyAlignment="1">
      <alignment horizontal="left" vertical="center"/>
    </xf>
    <xf numFmtId="0" fontId="10" fillId="6" borderId="1" xfId="7" applyFont="1" applyFill="1" applyBorder="1" applyAlignment="1">
      <alignment horizontal="left" vertical="center"/>
    </xf>
    <xf numFmtId="0" fontId="10" fillId="6" borderId="1" xfId="7" applyFont="1" applyFill="1" applyBorder="1" applyAlignment="1">
      <alignment horizontal="left" vertical="center" wrapText="1"/>
    </xf>
    <xf numFmtId="0" fontId="10" fillId="0" borderId="0" xfId="7" applyFont="1" applyAlignment="1">
      <alignment horizontal="left" vertical="center"/>
    </xf>
    <xf numFmtId="0" fontId="9" fillId="9" borderId="1" xfId="7" applyFont="1" applyFill="1" applyBorder="1" applyAlignment="1" applyProtection="1">
      <alignment horizontal="left" vertical="center" textRotation="90"/>
      <protection locked="0"/>
    </xf>
    <xf numFmtId="0" fontId="9" fillId="14" borderId="1" xfId="7" applyFont="1" applyFill="1" applyBorder="1" applyAlignment="1" applyProtection="1">
      <alignment horizontal="left" vertical="center" textRotation="90"/>
      <protection locked="0"/>
    </xf>
    <xf numFmtId="0" fontId="9" fillId="0" borderId="0" xfId="7" applyFont="1" applyAlignment="1">
      <alignment horizontal="left" vertical="center" wrapText="1"/>
    </xf>
    <xf numFmtId="0" fontId="9" fillId="0" borderId="1" xfId="7" quotePrefix="1" applyFont="1" applyBorder="1" applyAlignment="1">
      <alignment horizontal="left" vertical="center" wrapText="1"/>
    </xf>
    <xf numFmtId="0" fontId="9" fillId="0" borderId="1" xfId="7" applyFont="1" applyBorder="1" applyAlignment="1">
      <alignment horizontal="left" vertical="center"/>
    </xf>
    <xf numFmtId="0" fontId="9" fillId="15" borderId="0" xfId="7" applyFont="1" applyFill="1" applyAlignment="1">
      <alignment horizontal="left" vertical="center"/>
    </xf>
    <xf numFmtId="0" fontId="9" fillId="0" borderId="17" xfId="7" applyFont="1" applyBorder="1" applyAlignment="1">
      <alignment horizontal="left" vertical="center" wrapText="1"/>
    </xf>
    <xf numFmtId="0" fontId="9" fillId="0" borderId="21" xfId="7" applyFont="1" applyBorder="1" applyAlignment="1">
      <alignment horizontal="left" vertical="center" wrapText="1"/>
    </xf>
    <xf numFmtId="0" fontId="9" fillId="0" borderId="18" xfId="7" quotePrefix="1" applyFont="1" applyBorder="1" applyAlignment="1">
      <alignment vertical="center" wrapText="1"/>
    </xf>
    <xf numFmtId="0" fontId="11" fillId="0" borderId="17" xfId="7" quotePrefix="1" applyFont="1" applyBorder="1" applyAlignment="1">
      <alignment horizontal="left" vertical="center" wrapText="1"/>
    </xf>
    <xf numFmtId="165" fontId="9" fillId="0" borderId="1" xfId="0" quotePrefix="1" applyNumberFormat="1" applyFont="1" applyBorder="1" applyAlignment="1">
      <alignment horizontal="center" vertical="top" wrapText="1"/>
    </xf>
    <xf numFmtId="0" fontId="22" fillId="0" borderId="1" xfId="0" applyFont="1" applyBorder="1" applyAlignment="1">
      <alignment horizontal="left" vertical="center" wrapText="1"/>
    </xf>
    <xf numFmtId="0" fontId="24" fillId="0" borderId="0" xfId="7" applyFont="1" applyAlignment="1" applyProtection="1">
      <alignment horizontal="left" vertical="center" wrapText="1"/>
      <protection locked="0"/>
    </xf>
    <xf numFmtId="0" fontId="25" fillId="0" borderId="0" xfId="7" applyFont="1" applyAlignment="1">
      <alignment horizontal="left" vertical="center"/>
    </xf>
    <xf numFmtId="0" fontId="10" fillId="0" borderId="0" xfId="7" applyFont="1" applyAlignment="1">
      <alignment vertical="center"/>
    </xf>
    <xf numFmtId="0" fontId="9" fillId="0" borderId="0" xfId="7" applyFont="1" applyAlignment="1">
      <alignment vertical="center"/>
    </xf>
    <xf numFmtId="0" fontId="9" fillId="0" borderId="17" xfId="7" quotePrefix="1" applyFont="1" applyBorder="1" applyAlignment="1">
      <alignment horizontal="left" vertical="center" wrapText="1"/>
    </xf>
    <xf numFmtId="0" fontId="9" fillId="0" borderId="21" xfId="7" quotePrefix="1" applyFont="1" applyBorder="1" applyAlignment="1">
      <alignment horizontal="left" vertical="center" wrapText="1"/>
    </xf>
    <xf numFmtId="0" fontId="24" fillId="0" borderId="0" xfId="7" applyFont="1" applyAlignment="1">
      <alignment horizontal="left" vertical="center" wrapText="1"/>
    </xf>
    <xf numFmtId="0" fontId="24" fillId="0" borderId="0" xfId="7" applyFont="1" applyAlignment="1">
      <alignment horizontal="left" vertical="center"/>
    </xf>
    <xf numFmtId="0" fontId="24" fillId="9" borderId="1" xfId="7" applyFont="1" applyFill="1" applyBorder="1" applyAlignment="1" applyProtection="1">
      <alignment horizontal="left" vertical="center" textRotation="90"/>
      <protection locked="0"/>
    </xf>
    <xf numFmtId="0" fontId="24" fillId="14" borderId="1" xfId="7" applyFont="1" applyFill="1" applyBorder="1" applyAlignment="1" applyProtection="1">
      <alignment horizontal="left" vertical="center" textRotation="90"/>
      <protection locked="0"/>
    </xf>
    <xf numFmtId="0" fontId="6" fillId="0" borderId="0" xfId="7" applyFont="1" applyAlignment="1">
      <alignment horizontal="left" vertical="center"/>
    </xf>
    <xf numFmtId="0" fontId="26" fillId="0" borderId="0" xfId="7" applyFont="1" applyAlignment="1" applyProtection="1">
      <alignment horizontal="left" vertical="center"/>
      <protection locked="0"/>
    </xf>
    <xf numFmtId="0" fontId="24" fillId="0" borderId="0" xfId="7" applyFont="1" applyAlignment="1" applyProtection="1">
      <alignment horizontal="left" vertical="center"/>
      <protection locked="0"/>
    </xf>
    <xf numFmtId="0" fontId="26" fillId="0" borderId="0" xfId="7" applyFont="1" applyAlignment="1" applyProtection="1">
      <alignment horizontal="left" vertical="center" wrapText="1"/>
      <protection locked="0"/>
    </xf>
    <xf numFmtId="0" fontId="24" fillId="0" borderId="0" xfId="7" applyFont="1" applyAlignment="1" applyProtection="1">
      <alignment vertical="center"/>
      <protection locked="0"/>
    </xf>
    <xf numFmtId="164" fontId="10" fillId="0" borderId="9" xfId="7" applyNumberFormat="1" applyFont="1" applyBorder="1" applyAlignment="1" applyProtection="1">
      <alignment vertical="center" wrapText="1"/>
      <protection locked="0"/>
    </xf>
    <xf numFmtId="0" fontId="6" fillId="0" borderId="0" xfId="7" applyFont="1" applyAlignment="1" applyProtection="1">
      <alignment horizontal="left" vertical="center"/>
      <protection locked="0"/>
    </xf>
    <xf numFmtId="0" fontId="6" fillId="9" borderId="1" xfId="7" applyFont="1" applyFill="1" applyBorder="1" applyAlignment="1" applyProtection="1">
      <alignment horizontal="left" vertical="center" textRotation="90"/>
      <protection locked="0"/>
    </xf>
    <xf numFmtId="0" fontId="25" fillId="2" borderId="1" xfId="7" applyFont="1" applyFill="1" applyBorder="1" applyAlignment="1">
      <alignment horizontal="left" vertical="center"/>
    </xf>
    <xf numFmtId="0" fontId="9" fillId="0" borderId="0" xfId="7" applyFont="1" applyAlignment="1" applyProtection="1">
      <alignment horizontal="left" vertical="center"/>
      <protection locked="0"/>
    </xf>
    <xf numFmtId="0" fontId="27" fillId="0" borderId="0" xfId="7" applyFont="1" applyAlignment="1">
      <alignment horizontal="left" vertical="center"/>
    </xf>
    <xf numFmtId="0" fontId="10" fillId="0" borderId="2" xfId="7" applyFont="1" applyBorder="1" applyAlignment="1" applyProtection="1">
      <alignment horizontal="left" vertical="center" wrapText="1"/>
      <protection locked="0"/>
    </xf>
    <xf numFmtId="164" fontId="10" fillId="0" borderId="2" xfId="7" applyNumberFormat="1" applyFont="1" applyBorder="1" applyAlignment="1" applyProtection="1">
      <alignment vertical="center" wrapText="1"/>
      <protection locked="0"/>
    </xf>
    <xf numFmtId="0" fontId="9" fillId="0" borderId="0" xfId="7" applyFont="1" applyAlignment="1" applyProtection="1">
      <alignment horizontal="left" vertical="center" wrapText="1"/>
      <protection locked="0"/>
    </xf>
    <xf numFmtId="164" fontId="10" fillId="0" borderId="2" xfId="7" applyNumberFormat="1" applyFont="1" applyBorder="1" applyAlignment="1" applyProtection="1">
      <alignment horizontal="left" vertical="center" wrapText="1"/>
      <protection locked="0"/>
    </xf>
    <xf numFmtId="164" fontId="10" fillId="0" borderId="0" xfId="7" applyNumberFormat="1" applyFont="1" applyAlignment="1" applyProtection="1">
      <alignment vertical="center" wrapText="1"/>
      <protection locked="0"/>
    </xf>
    <xf numFmtId="0" fontId="10" fillId="0" borderId="0" xfId="7" applyFont="1" applyAlignment="1" applyProtection="1">
      <alignment vertical="center"/>
      <protection locked="0"/>
    </xf>
    <xf numFmtId="0" fontId="10" fillId="0" borderId="0" xfId="7" applyFont="1" applyAlignment="1" applyProtection="1">
      <alignment horizontal="left" vertical="center" wrapText="1"/>
      <protection locked="0"/>
    </xf>
    <xf numFmtId="164" fontId="10" fillId="6" borderId="2" xfId="7" applyNumberFormat="1" applyFont="1" applyFill="1" applyBorder="1" applyAlignment="1" applyProtection="1">
      <alignment vertical="center" wrapText="1"/>
      <protection locked="0"/>
    </xf>
    <xf numFmtId="0" fontId="9" fillId="6" borderId="0" xfId="7" applyFont="1" applyFill="1" applyAlignment="1" applyProtection="1">
      <alignment horizontal="left" vertical="center"/>
      <protection locked="0"/>
    </xf>
    <xf numFmtId="0" fontId="10" fillId="0" borderId="3" xfId="7" applyFont="1" applyBorder="1" applyAlignment="1" applyProtection="1">
      <alignment horizontal="left" vertical="center" wrapText="1"/>
      <protection locked="0"/>
    </xf>
    <xf numFmtId="0" fontId="10" fillId="0" borderId="0" xfId="7" applyFont="1" applyAlignment="1">
      <alignment horizontal="left" vertical="center" wrapText="1"/>
    </xf>
    <xf numFmtId="0" fontId="9" fillId="0" borderId="0" xfId="7" applyFont="1" applyAlignment="1">
      <alignment vertical="center" wrapText="1"/>
    </xf>
    <xf numFmtId="0" fontId="10" fillId="0" borderId="0" xfId="7" applyFont="1" applyAlignment="1">
      <alignment vertical="center" wrapText="1"/>
    </xf>
    <xf numFmtId="0" fontId="9" fillId="0" borderId="17" xfId="7" applyFont="1" applyBorder="1" applyAlignment="1">
      <alignment horizontal="left" vertical="center"/>
    </xf>
    <xf numFmtId="0" fontId="9" fillId="0" borderId="17" xfId="7" applyFont="1" applyBorder="1" applyAlignment="1">
      <alignment vertical="center"/>
    </xf>
    <xf numFmtId="0" fontId="9" fillId="0" borderId="21" xfId="7" applyFont="1" applyBorder="1" applyAlignment="1">
      <alignment horizontal="left" vertical="center"/>
    </xf>
    <xf numFmtId="0" fontId="9" fillId="0" borderId="21" xfId="7" applyFont="1" applyBorder="1" applyAlignment="1">
      <alignment vertical="center"/>
    </xf>
    <xf numFmtId="0" fontId="9" fillId="0" borderId="23" xfId="7" quotePrefix="1" applyFont="1" applyBorder="1" applyAlignment="1">
      <alignment vertical="center" wrapText="1"/>
    </xf>
    <xf numFmtId="0" fontId="9" fillId="0" borderId="18" xfId="7" quotePrefix="1" applyFont="1" applyBorder="1" applyAlignment="1">
      <alignment horizontal="left" vertical="center" wrapText="1"/>
    </xf>
    <xf numFmtId="0" fontId="9" fillId="0" borderId="40" xfId="7" quotePrefix="1" applyFont="1" applyBorder="1" applyAlignment="1">
      <alignment vertical="center" wrapText="1"/>
    </xf>
    <xf numFmtId="0" fontId="9" fillId="0" borderId="41" xfId="7" quotePrefix="1" applyFont="1" applyBorder="1" applyAlignment="1">
      <alignment vertical="center" wrapText="1"/>
    </xf>
    <xf numFmtId="0" fontId="9" fillId="0" borderId="23" xfId="7" applyFont="1" applyBorder="1" applyAlignment="1">
      <alignment vertical="center" wrapText="1"/>
    </xf>
    <xf numFmtId="0" fontId="6" fillId="0" borderId="0" xfId="7" applyFont="1" applyAlignment="1">
      <alignment horizontal="left" vertical="center" wrapText="1"/>
    </xf>
    <xf numFmtId="0" fontId="24" fillId="0" borderId="0" xfId="7" applyFont="1" applyAlignment="1">
      <alignment vertical="center"/>
    </xf>
    <xf numFmtId="0" fontId="24" fillId="0" borderId="0" xfId="7" applyFont="1" applyAlignment="1">
      <alignment vertical="center" wrapText="1"/>
    </xf>
    <xf numFmtId="0" fontId="6" fillId="9" borderId="1" xfId="7" applyFont="1" applyFill="1" applyBorder="1" applyAlignment="1" applyProtection="1">
      <alignment horizontal="left" vertical="center" textRotation="90" wrapText="1"/>
      <protection locked="0"/>
    </xf>
    <xf numFmtId="0" fontId="6" fillId="14" borderId="1" xfId="7" applyFont="1" applyFill="1" applyBorder="1" applyAlignment="1" applyProtection="1">
      <alignment horizontal="left" vertical="center" textRotation="90" wrapText="1"/>
      <protection locked="0"/>
    </xf>
    <xf numFmtId="0" fontId="9" fillId="0" borderId="0" xfId="0" applyFont="1"/>
    <xf numFmtId="0" fontId="10" fillId="0" borderId="0" xfId="0" applyFont="1"/>
    <xf numFmtId="0" fontId="10" fillId="0" borderId="0" xfId="0" applyFont="1" applyAlignment="1">
      <alignment vertical="center"/>
    </xf>
    <xf numFmtId="0" fontId="10" fillId="0" borderId="1" xfId="0" applyFont="1" applyBorder="1" applyAlignment="1">
      <alignment vertical="center"/>
    </xf>
    <xf numFmtId="0" fontId="9" fillId="8" borderId="1" xfId="0" applyFont="1" applyFill="1" applyBorder="1" applyAlignment="1">
      <alignment vertical="center" wrapText="1"/>
    </xf>
    <xf numFmtId="0" fontId="9" fillId="0" borderId="0" xfId="0" applyFont="1" applyAlignment="1">
      <alignment vertical="center"/>
    </xf>
    <xf numFmtId="0" fontId="9" fillId="0" borderId="1" xfId="0" applyFont="1" applyBorder="1" applyAlignment="1">
      <alignment vertical="center" wrapText="1"/>
    </xf>
    <xf numFmtId="0" fontId="10" fillId="2" borderId="0" xfId="0" applyFont="1" applyFill="1"/>
    <xf numFmtId="0" fontId="9" fillId="2" borderId="0" xfId="0" applyFont="1" applyFill="1"/>
    <xf numFmtId="0" fontId="30" fillId="12" borderId="0" xfId="0" applyFont="1" applyFill="1" applyAlignment="1">
      <alignment vertical="center"/>
    </xf>
    <xf numFmtId="0" fontId="30" fillId="12" borderId="0" xfId="0" applyFont="1" applyFill="1"/>
    <xf numFmtId="0" fontId="31" fillId="12" borderId="0" xfId="0" applyFont="1" applyFill="1"/>
    <xf numFmtId="0" fontId="10"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left" vertical="center" wrapText="1"/>
    </xf>
    <xf numFmtId="164" fontId="9" fillId="0" borderId="1" xfId="0" applyNumberFormat="1" applyFont="1" applyBorder="1" applyAlignment="1" applyProtection="1">
      <alignment horizontal="left" vertical="center" wrapText="1"/>
      <protection locked="0"/>
    </xf>
    <xf numFmtId="0" fontId="10" fillId="8" borderId="1" xfId="0" applyFont="1" applyFill="1" applyBorder="1" applyAlignment="1">
      <alignment horizontal="left" vertical="center" wrapText="1"/>
    </xf>
    <xf numFmtId="0" fontId="9" fillId="8" borderId="1" xfId="0" applyFont="1" applyFill="1" applyBorder="1" applyAlignment="1">
      <alignment horizontal="left" vertical="center" wrapText="1"/>
    </xf>
    <xf numFmtId="0" fontId="12" fillId="0" borderId="1" xfId="5" applyFont="1" applyBorder="1" applyAlignment="1">
      <alignment horizontal="center" vertical="center"/>
    </xf>
    <xf numFmtId="0" fontId="6" fillId="0" borderId="1" xfId="5" applyFont="1" applyBorder="1" applyAlignment="1">
      <alignment horizontal="center" vertical="center"/>
    </xf>
    <xf numFmtId="0" fontId="6" fillId="0" borderId="1" xfId="5" applyFont="1" applyBorder="1" applyAlignment="1">
      <alignment horizontal="center" vertical="center" wrapText="1"/>
    </xf>
    <xf numFmtId="0" fontId="9" fillId="0" borderId="0" xfId="0" applyFont="1" applyAlignment="1">
      <alignment horizontal="left" vertical="top" wrapText="1"/>
    </xf>
    <xf numFmtId="0" fontId="10" fillId="0" borderId="22" xfId="7" quotePrefix="1" applyFont="1" applyBorder="1" applyAlignment="1">
      <alignment vertical="center"/>
    </xf>
    <xf numFmtId="0" fontId="10" fillId="0" borderId="30" xfId="7" quotePrefix="1" applyFont="1" applyBorder="1" applyAlignment="1">
      <alignment vertical="center"/>
    </xf>
    <xf numFmtId="0" fontId="10" fillId="0" borderId="22" xfId="7" quotePrefix="1" applyFont="1" applyBorder="1" applyAlignment="1">
      <alignment horizontal="left" vertical="center" wrapText="1"/>
    </xf>
    <xf numFmtId="0" fontId="10" fillId="0" borderId="31" xfId="7" quotePrefix="1" applyFont="1" applyBorder="1" applyAlignment="1">
      <alignment horizontal="left" vertical="center" wrapText="1"/>
    </xf>
    <xf numFmtId="0" fontId="10" fillId="0" borderId="22" xfId="7" quotePrefix="1" applyFont="1" applyBorder="1" applyAlignment="1">
      <alignment vertical="center" wrapText="1"/>
    </xf>
    <xf numFmtId="0" fontId="10" fillId="0" borderId="30" xfId="7" quotePrefix="1" applyFont="1" applyBorder="1" applyAlignment="1">
      <alignment vertical="center" wrapText="1"/>
    </xf>
    <xf numFmtId="0" fontId="10" fillId="0" borderId="31" xfId="7" applyFont="1" applyBorder="1" applyAlignment="1">
      <alignment horizontal="left" vertical="center" wrapText="1"/>
    </xf>
    <xf numFmtId="0" fontId="10" fillId="0" borderId="22" xfId="7" applyFont="1" applyBorder="1" applyAlignment="1">
      <alignment vertical="center" wrapText="1"/>
    </xf>
    <xf numFmtId="0" fontId="10" fillId="0" borderId="30" xfId="7" applyFont="1" applyBorder="1" applyAlignment="1">
      <alignment vertical="center" wrapText="1"/>
    </xf>
    <xf numFmtId="0" fontId="10" fillId="0" borderId="22" xfId="7" applyFont="1" applyBorder="1" applyAlignment="1">
      <alignment horizontal="left" vertical="center" wrapText="1"/>
    </xf>
    <xf numFmtId="0" fontId="10" fillId="0" borderId="22" xfId="7" applyFont="1" applyBorder="1" applyAlignment="1">
      <alignment horizontal="left" vertical="center"/>
    </xf>
    <xf numFmtId="0" fontId="10" fillId="0" borderId="31" xfId="7" applyFont="1" applyBorder="1" applyAlignment="1">
      <alignment horizontal="left" vertical="center"/>
    </xf>
    <xf numFmtId="0" fontId="10" fillId="0" borderId="20" xfId="7" applyFont="1" applyBorder="1" applyAlignment="1">
      <alignment horizontal="left" vertical="center" wrapText="1"/>
    </xf>
    <xf numFmtId="0" fontId="10" fillId="0" borderId="20" xfId="7" applyFont="1" applyBorder="1" applyAlignment="1">
      <alignment vertical="center" wrapText="1"/>
    </xf>
    <xf numFmtId="0" fontId="10" fillId="0" borderId="39" xfId="7" applyFont="1" applyBorder="1" applyAlignment="1">
      <alignment vertical="center" wrapText="1"/>
    </xf>
    <xf numFmtId="0" fontId="10" fillId="5" borderId="12" xfId="7" applyFont="1" applyFill="1" applyBorder="1" applyAlignment="1">
      <alignment horizontal="left" vertical="center" textRotation="90" wrapText="1"/>
    </xf>
    <xf numFmtId="0" fontId="10" fillId="5" borderId="13" xfId="7" applyFont="1" applyFill="1" applyBorder="1" applyAlignment="1">
      <alignment horizontal="left" vertical="center" textRotation="90" wrapText="1"/>
    </xf>
    <xf numFmtId="0" fontId="10" fillId="5" borderId="14" xfId="7" applyFont="1" applyFill="1" applyBorder="1" applyAlignment="1">
      <alignment horizontal="left" vertical="center"/>
    </xf>
    <xf numFmtId="0" fontId="10" fillId="5" borderId="15" xfId="7" applyFont="1" applyFill="1" applyBorder="1" applyAlignment="1">
      <alignment horizontal="left" vertical="center"/>
    </xf>
    <xf numFmtId="0" fontId="10" fillId="5" borderId="16" xfId="7" applyFont="1" applyFill="1" applyBorder="1" applyAlignment="1">
      <alignment horizontal="left" vertical="center"/>
    </xf>
    <xf numFmtId="0" fontId="10" fillId="0" borderId="27" xfId="7" applyFont="1" applyBorder="1" applyAlignment="1">
      <alignment horizontal="left" vertical="center" wrapText="1"/>
    </xf>
    <xf numFmtId="0" fontId="10" fillId="0" borderId="28" xfId="7" applyFont="1" applyBorder="1" applyAlignment="1">
      <alignment horizontal="left" vertical="center" wrapText="1"/>
    </xf>
    <xf numFmtId="0" fontId="10" fillId="0" borderId="29" xfId="7" applyFont="1" applyBorder="1" applyAlignment="1">
      <alignment horizontal="left" vertical="center" wrapText="1"/>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9" fillId="0" borderId="29" xfId="7" applyFont="1" applyBorder="1" applyAlignment="1">
      <alignment horizontal="left" vertical="center"/>
    </xf>
    <xf numFmtId="0" fontId="9" fillId="0" borderId="27" xfId="7" quotePrefix="1" applyFont="1" applyBorder="1" applyAlignment="1">
      <alignment horizontal="left" vertical="center" wrapText="1"/>
    </xf>
    <xf numFmtId="0" fontId="9" fillId="0" borderId="28" xfId="7" quotePrefix="1" applyFont="1" applyBorder="1" applyAlignment="1">
      <alignment horizontal="left" vertical="center" wrapText="1"/>
    </xf>
    <xf numFmtId="0" fontId="9" fillId="0" borderId="29" xfId="7" quotePrefix="1" applyFont="1" applyBorder="1" applyAlignment="1">
      <alignment horizontal="left" vertical="center" wrapText="1"/>
    </xf>
    <xf numFmtId="0" fontId="10" fillId="5" borderId="42" xfId="7" applyFont="1" applyFill="1" applyBorder="1" applyAlignment="1">
      <alignment horizontal="left" vertical="center"/>
    </xf>
    <xf numFmtId="0" fontId="10" fillId="5" borderId="43" xfId="7" applyFont="1" applyFill="1" applyBorder="1" applyAlignment="1">
      <alignment horizontal="left" vertical="center"/>
    </xf>
    <xf numFmtId="0" fontId="10" fillId="5" borderId="44" xfId="7" applyFont="1" applyFill="1" applyBorder="1" applyAlignment="1">
      <alignment horizontal="left"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10" fillId="0" borderId="10" xfId="7" quotePrefix="1" applyFont="1" applyBorder="1" applyAlignment="1">
      <alignment horizontal="center" vertical="center" wrapText="1"/>
    </xf>
    <xf numFmtId="0" fontId="10" fillId="0" borderId="11" xfId="7" quotePrefix="1" applyFont="1" applyBorder="1" applyAlignment="1">
      <alignment horizontal="center" vertical="center" wrapText="1"/>
    </xf>
    <xf numFmtId="0" fontId="10" fillId="0" borderId="5" xfId="7" quotePrefix="1" applyFont="1" applyBorder="1" applyAlignment="1">
      <alignment horizontal="center" vertical="center" wrapText="1"/>
    </xf>
    <xf numFmtId="0" fontId="10" fillId="7" borderId="14" xfId="7" applyFont="1" applyFill="1" applyBorder="1" applyAlignment="1">
      <alignment horizontal="left" vertical="center"/>
    </xf>
    <xf numFmtId="0" fontId="10" fillId="7" borderId="15" xfId="7" applyFont="1" applyFill="1" applyBorder="1" applyAlignment="1">
      <alignment horizontal="left" vertical="center"/>
    </xf>
    <xf numFmtId="0" fontId="10" fillId="7" borderId="16" xfId="7" applyFont="1" applyFill="1" applyBorder="1" applyAlignment="1">
      <alignment horizontal="left" vertical="center"/>
    </xf>
    <xf numFmtId="0" fontId="10" fillId="7" borderId="10" xfId="7" applyFont="1" applyFill="1" applyBorder="1" applyAlignment="1">
      <alignment horizontal="left" vertical="center" textRotation="90"/>
    </xf>
    <xf numFmtId="0" fontId="10" fillId="7" borderId="11" xfId="7" applyFont="1" applyFill="1" applyBorder="1" applyAlignment="1">
      <alignment horizontal="left" vertical="center" textRotation="90"/>
    </xf>
    <xf numFmtId="0" fontId="10" fillId="7" borderId="5" xfId="7" applyFont="1" applyFill="1" applyBorder="1" applyAlignment="1">
      <alignment horizontal="left" vertical="center" textRotation="90"/>
    </xf>
    <xf numFmtId="0" fontId="9" fillId="0" borderId="27" xfId="7" applyFont="1" applyBorder="1" applyAlignment="1">
      <alignment horizontal="left" vertical="center" wrapText="1"/>
    </xf>
    <xf numFmtId="0" fontId="9" fillId="0" borderId="28" xfId="7" applyFont="1" applyBorder="1" applyAlignment="1">
      <alignment horizontal="left" vertical="center" wrapText="1"/>
    </xf>
    <xf numFmtId="0" fontId="9" fillId="0" borderId="29" xfId="7" applyFont="1" applyBorder="1" applyAlignment="1">
      <alignment horizontal="left" vertical="center" wrapText="1"/>
    </xf>
    <xf numFmtId="0" fontId="9" fillId="7" borderId="32" xfId="7" quotePrefix="1" applyFont="1" applyFill="1" applyBorder="1" applyAlignment="1">
      <alignment horizontal="left" vertical="center" wrapText="1"/>
    </xf>
    <xf numFmtId="0" fontId="9" fillId="7" borderId="33" xfId="7" quotePrefix="1" applyFont="1" applyFill="1" applyBorder="1" applyAlignment="1">
      <alignment horizontal="left" vertical="center" wrapText="1"/>
    </xf>
    <xf numFmtId="0" fontId="9" fillId="7" borderId="34" xfId="7" quotePrefix="1" applyFont="1" applyFill="1" applyBorder="1" applyAlignment="1">
      <alignment horizontal="left" vertical="center" wrapText="1"/>
    </xf>
    <xf numFmtId="0" fontId="9" fillId="7" borderId="35" xfId="7" quotePrefix="1" applyFont="1" applyFill="1" applyBorder="1" applyAlignment="1">
      <alignment horizontal="left" vertical="center" wrapText="1"/>
    </xf>
    <xf numFmtId="0" fontId="10" fillId="0" borderId="37" xfId="7" quotePrefix="1" applyFont="1" applyBorder="1" applyAlignment="1">
      <alignment horizontal="center" vertical="center" wrapText="1"/>
    </xf>
    <xf numFmtId="0" fontId="10" fillId="0" borderId="19" xfId="7" quotePrefix="1" applyFont="1" applyBorder="1" applyAlignment="1">
      <alignment horizontal="center" vertical="center" wrapText="1"/>
    </xf>
    <xf numFmtId="0" fontId="10" fillId="0" borderId="38" xfId="7" quotePrefix="1" applyFont="1" applyBorder="1" applyAlignment="1">
      <alignment horizontal="center" vertical="center" wrapText="1"/>
    </xf>
    <xf numFmtId="0" fontId="10" fillId="0" borderId="36" xfId="7" quotePrefix="1" applyFont="1" applyBorder="1" applyAlignment="1">
      <alignment vertical="center" wrapText="1"/>
    </xf>
    <xf numFmtId="0" fontId="10" fillId="0" borderId="36" xfId="7" quotePrefix="1" applyFont="1" applyBorder="1" applyAlignment="1">
      <alignment horizontal="left" vertical="center" wrapText="1"/>
    </xf>
    <xf numFmtId="0" fontId="24" fillId="0" borderId="1" xfId="7" applyFont="1" applyBorder="1" applyAlignment="1">
      <alignment horizontal="left" vertical="center"/>
    </xf>
    <xf numFmtId="0" fontId="25" fillId="0" borderId="4" xfId="7" applyFont="1" applyBorder="1" applyAlignment="1">
      <alignment horizontal="left" vertical="center" wrapText="1"/>
    </xf>
    <xf numFmtId="0" fontId="25" fillId="0" borderId="1" xfId="7" applyFont="1" applyBorder="1" applyAlignment="1">
      <alignment horizontal="left" vertical="center" wrapText="1"/>
    </xf>
    <xf numFmtId="0" fontId="6" fillId="0" borderId="1" xfId="7" applyFont="1" applyBorder="1" applyAlignment="1">
      <alignment horizontal="left" vertical="center" wrapText="1"/>
    </xf>
    <xf numFmtId="0" fontId="10" fillId="0" borderId="2" xfId="7" applyFont="1" applyBorder="1" applyAlignment="1" applyProtection="1">
      <alignment horizontal="left" vertical="center" wrapText="1"/>
      <protection locked="0"/>
    </xf>
    <xf numFmtId="0" fontId="9" fillId="0" borderId="2" xfId="7" applyFont="1" applyBorder="1" applyAlignment="1" applyProtection="1">
      <alignment horizontal="left" vertical="center"/>
      <protection locked="0"/>
    </xf>
    <xf numFmtId="0" fontId="10" fillId="6" borderId="10" xfId="7" applyFont="1" applyFill="1" applyBorder="1" applyAlignment="1">
      <alignment horizontal="left" vertical="center"/>
    </xf>
    <xf numFmtId="0" fontId="9" fillId="6" borderId="10" xfId="7" applyFont="1" applyFill="1" applyBorder="1" applyAlignment="1">
      <alignment horizontal="left" vertical="center"/>
    </xf>
    <xf numFmtId="0" fontId="10" fillId="4" borderId="10" xfId="7" applyFont="1" applyFill="1" applyBorder="1" applyAlignment="1">
      <alignment horizontal="left" vertical="center" wrapText="1"/>
    </xf>
    <xf numFmtId="0" fontId="9" fillId="0" borderId="10" xfId="7" applyFont="1" applyBorder="1" applyAlignment="1">
      <alignment horizontal="left" vertical="center"/>
    </xf>
    <xf numFmtId="0" fontId="10" fillId="2" borderId="1" xfId="7" applyFont="1" applyFill="1" applyBorder="1" applyAlignment="1">
      <alignment horizontal="left" vertical="center" wrapText="1"/>
    </xf>
    <xf numFmtId="0" fontId="9" fillId="0" borderId="1" xfId="7" applyFont="1" applyBorder="1" applyAlignment="1">
      <alignment horizontal="left" vertical="center"/>
    </xf>
    <xf numFmtId="0" fontId="10" fillId="3" borderId="1" xfId="7" applyFont="1" applyFill="1" applyBorder="1" applyAlignment="1">
      <alignment vertical="center" wrapText="1"/>
    </xf>
    <xf numFmtId="0" fontId="9" fillId="0" borderId="1" xfId="7" applyFont="1" applyBorder="1" applyAlignment="1">
      <alignment vertical="center"/>
    </xf>
    <xf numFmtId="0" fontId="9" fillId="0" borderId="10" xfId="7" applyFont="1" applyBorder="1" applyAlignment="1" applyProtection="1">
      <alignment horizontal="left" vertical="top" wrapText="1"/>
      <protection locked="0"/>
    </xf>
    <xf numFmtId="0" fontId="9" fillId="0" borderId="11" xfId="7" applyFont="1" applyBorder="1" applyAlignment="1" applyProtection="1">
      <alignment horizontal="left" vertical="top" wrapText="1"/>
      <protection locked="0"/>
    </xf>
    <xf numFmtId="0" fontId="9" fillId="0" borderId="5" xfId="7" applyFont="1" applyBorder="1" applyAlignment="1" applyProtection="1">
      <alignment horizontal="left" vertical="top" wrapText="1"/>
      <protection locked="0"/>
    </xf>
    <xf numFmtId="0" fontId="10" fillId="6" borderId="10" xfId="7" applyFont="1" applyFill="1" applyBorder="1" applyAlignment="1">
      <alignment horizontal="left" vertical="center" textRotation="90"/>
    </xf>
    <xf numFmtId="0" fontId="10" fillId="6" borderId="11" xfId="7" applyFont="1" applyFill="1" applyBorder="1" applyAlignment="1">
      <alignment horizontal="left" vertical="center" textRotation="90"/>
    </xf>
    <xf numFmtId="0" fontId="10" fillId="6" borderId="15" xfId="7" applyFont="1" applyFill="1" applyBorder="1" applyAlignment="1">
      <alignment horizontal="left" vertical="center" textRotation="90"/>
    </xf>
    <xf numFmtId="0" fontId="10" fillId="6" borderId="16" xfId="7" applyFont="1" applyFill="1" applyBorder="1" applyAlignment="1">
      <alignment horizontal="left" vertical="center" textRotation="90"/>
    </xf>
    <xf numFmtId="0" fontId="10" fillId="6" borderId="14" xfId="7" applyFont="1" applyFill="1" applyBorder="1" applyAlignment="1">
      <alignment horizontal="left" vertical="center"/>
    </xf>
    <xf numFmtId="0" fontId="10" fillId="6" borderId="15" xfId="7" applyFont="1" applyFill="1" applyBorder="1" applyAlignment="1">
      <alignment horizontal="left" vertical="center"/>
    </xf>
    <xf numFmtId="0" fontId="10" fillId="6" borderId="16" xfId="7" applyFont="1" applyFill="1" applyBorder="1" applyAlignment="1">
      <alignment horizontal="left" vertical="center"/>
    </xf>
    <xf numFmtId="0" fontId="10" fillId="6" borderId="24" xfId="7" applyFont="1" applyFill="1" applyBorder="1" applyAlignment="1">
      <alignment horizontal="left" vertical="center"/>
    </xf>
    <xf numFmtId="0" fontId="10" fillId="6" borderId="25" xfId="7" applyFont="1" applyFill="1" applyBorder="1" applyAlignment="1">
      <alignment horizontal="left" vertical="center"/>
    </xf>
    <xf numFmtId="0" fontId="10" fillId="6" borderId="26" xfId="7" applyFont="1" applyFill="1" applyBorder="1" applyAlignment="1">
      <alignment horizontal="left" vertical="center"/>
    </xf>
    <xf numFmtId="0" fontId="10" fillId="0" borderId="17" xfId="7" applyFont="1" applyBorder="1" applyAlignment="1">
      <alignment horizontal="left" vertical="center" wrapText="1"/>
    </xf>
    <xf numFmtId="0" fontId="10" fillId="0" borderId="21" xfId="7" applyFont="1" applyBorder="1" applyAlignment="1">
      <alignment horizontal="left" vertical="center" wrapText="1"/>
    </xf>
    <xf numFmtId="0" fontId="9" fillId="0" borderId="20" xfId="7" applyFont="1" applyBorder="1" applyAlignment="1">
      <alignment horizontal="left" vertical="center"/>
    </xf>
    <xf numFmtId="0" fontId="9" fillId="0" borderId="17" xfId="7" applyFont="1" applyBorder="1" applyAlignment="1">
      <alignment horizontal="left" vertical="center"/>
    </xf>
    <xf numFmtId="0" fontId="9" fillId="0" borderId="21" xfId="7" applyFont="1" applyBorder="1" applyAlignment="1">
      <alignment horizontal="left" vertical="center"/>
    </xf>
    <xf numFmtId="0" fontId="9" fillId="0" borderId="20" xfId="7" quotePrefix="1" applyFont="1" applyBorder="1" applyAlignment="1">
      <alignment horizontal="left" vertical="center" wrapText="1"/>
    </xf>
    <xf numFmtId="0" fontId="9" fillId="0" borderId="17" xfId="7" quotePrefix="1" applyFont="1" applyBorder="1" applyAlignment="1">
      <alignment horizontal="left" vertical="center" wrapText="1"/>
    </xf>
    <xf numFmtId="0" fontId="9" fillId="0" borderId="21" xfId="7" quotePrefix="1" applyFont="1" applyBorder="1" applyAlignment="1">
      <alignment horizontal="left" vertical="center" wrapText="1"/>
    </xf>
    <xf numFmtId="0" fontId="9" fillId="0" borderId="10" xfId="7" applyFont="1" applyBorder="1" applyAlignment="1">
      <alignment horizontal="center" vertical="center"/>
    </xf>
    <xf numFmtId="0" fontId="9" fillId="0" borderId="11" xfId="7" applyFont="1" applyBorder="1" applyAlignment="1">
      <alignment horizontal="center" vertical="center"/>
    </xf>
    <xf numFmtId="0" fontId="9" fillId="0" borderId="5" xfId="7" applyFont="1" applyBorder="1" applyAlignment="1">
      <alignment horizontal="center" vertical="center"/>
    </xf>
    <xf numFmtId="0" fontId="9" fillId="0" borderId="10" xfId="7" applyFont="1" applyBorder="1" applyAlignment="1" applyProtection="1">
      <alignment horizontal="center" vertical="center" wrapText="1"/>
      <protection locked="0"/>
    </xf>
    <xf numFmtId="0" fontId="9" fillId="0" borderId="11" xfId="7" applyFont="1" applyBorder="1" applyAlignment="1" applyProtection="1">
      <alignment horizontal="center" vertical="center" wrapText="1"/>
      <protection locked="0"/>
    </xf>
    <xf numFmtId="0" fontId="9" fillId="0" borderId="5" xfId="7" applyFont="1" applyBorder="1" applyAlignment="1" applyProtection="1">
      <alignment horizontal="center" vertical="center" wrapText="1"/>
      <protection locked="0"/>
    </xf>
    <xf numFmtId="0" fontId="15" fillId="0" borderId="1" xfId="0" applyFont="1" applyBorder="1" applyAlignment="1">
      <alignment horizontal="center" vertical="center"/>
    </xf>
    <xf numFmtId="164" fontId="18"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cellXfs>
  <cellStyles count="8">
    <cellStyle name="Comma 2" xfId="4" xr:uid="{00000000-0005-0000-0000-000000000000}"/>
    <cellStyle name="Normal" xfId="0" builtinId="0"/>
    <cellStyle name="Normal 2" xfId="1" xr:uid="{00000000-0005-0000-0000-000002000000}"/>
    <cellStyle name="Normal 2 2" xfId="3" xr:uid="{00000000-0005-0000-0000-000003000000}"/>
    <cellStyle name="Normal 3" xfId="5" xr:uid="{00000000-0005-0000-0000-000004000000}"/>
    <cellStyle name="Normal 4" xfId="2" xr:uid="{00000000-0005-0000-0000-000005000000}"/>
    <cellStyle name="Normal 6" xfId="7" xr:uid="{D76A5B1B-D200-4EC8-B62F-EBCA8B253E66}"/>
    <cellStyle name="Normalny 2" xfId="6" xr:uid="{00000000-0005-0000-0000-000007000000}"/>
  </cellStyles>
  <dxfs count="51">
    <dxf>
      <font>
        <b/>
        <i val="0"/>
        <color rgb="FF00B050"/>
      </font>
    </dxf>
    <dxf>
      <font>
        <b/>
        <i val="0"/>
        <color rgb="FFFF0000"/>
      </font>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CC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Q$14" lockText="1" noThreeD="1"/>
</file>

<file path=xl/ctrlProps/ctrlProp10.xml><?xml version="1.0" encoding="utf-8"?>
<formControlPr xmlns="http://schemas.microsoft.com/office/spreadsheetml/2009/9/main" objectType="CheckBox" fmlaLink="$S$21" lockText="1" noThreeD="1"/>
</file>

<file path=xl/ctrlProps/ctrlProp11.xml><?xml version="1.0" encoding="utf-8"?>
<formControlPr xmlns="http://schemas.microsoft.com/office/spreadsheetml/2009/9/main" objectType="CheckBox" fmlaLink="$T$21" lockText="1" noThreeD="1"/>
</file>

<file path=xl/ctrlProps/ctrlProp12.xml><?xml version="1.0" encoding="utf-8"?>
<formControlPr xmlns="http://schemas.microsoft.com/office/spreadsheetml/2009/9/main" objectType="CheckBox" fmlaLink="$Z$21" lockText="1" noThreeD="1"/>
</file>

<file path=xl/ctrlProps/ctrlProp13.xml><?xml version="1.0" encoding="utf-8"?>
<formControlPr xmlns="http://schemas.microsoft.com/office/spreadsheetml/2009/9/main" objectType="CheckBox" fmlaLink="$AA$21" lockText="1" noThreeD="1"/>
</file>

<file path=xl/ctrlProps/ctrlProp14.xml><?xml version="1.0" encoding="utf-8"?>
<formControlPr xmlns="http://schemas.microsoft.com/office/spreadsheetml/2009/9/main" objectType="CheckBox" fmlaLink="$AB$21" lockText="1" noThreeD="1"/>
</file>

<file path=xl/ctrlProps/ctrlProp15.xml><?xml version="1.0" encoding="utf-8"?>
<formControlPr xmlns="http://schemas.microsoft.com/office/spreadsheetml/2009/9/main" objectType="CheckBox" fmlaLink="$AC$21" lockText="1" noThreeD="1"/>
</file>

<file path=xl/ctrlProps/ctrlProp16.xml><?xml version="1.0" encoding="utf-8"?>
<formControlPr xmlns="http://schemas.microsoft.com/office/spreadsheetml/2009/9/main" objectType="CheckBox" fmlaLink="$AD$21" lockText="1" noThreeD="1"/>
</file>

<file path=xl/ctrlProps/ctrlProp17.xml><?xml version="1.0" encoding="utf-8"?>
<formControlPr xmlns="http://schemas.microsoft.com/office/spreadsheetml/2009/9/main" objectType="CheckBox" fmlaLink="$AE$21" lockText="1" noThreeD="1"/>
</file>

<file path=xl/ctrlProps/ctrlProp18.xml><?xml version="1.0" encoding="utf-8"?>
<formControlPr xmlns="http://schemas.microsoft.com/office/spreadsheetml/2009/9/main" objectType="CheckBox" fmlaLink="$AF$21" lockText="1" noThreeD="1"/>
</file>

<file path=xl/ctrlProps/ctrlProp19.xml><?xml version="1.0" encoding="utf-8"?>
<formControlPr xmlns="http://schemas.microsoft.com/office/spreadsheetml/2009/9/main" objectType="CheckBox" fmlaLink="$P$34" lockText="1" noThreeD="1"/>
</file>

<file path=xl/ctrlProps/ctrlProp2.xml><?xml version="1.0" encoding="utf-8"?>
<formControlPr xmlns="http://schemas.microsoft.com/office/spreadsheetml/2009/9/main" objectType="CheckBox" fmlaLink="$Z$14" lockText="1" noThreeD="1"/>
</file>

<file path=xl/ctrlProps/ctrlProp20.xml><?xml version="1.0" encoding="utf-8"?>
<formControlPr xmlns="http://schemas.microsoft.com/office/spreadsheetml/2009/9/main" objectType="CheckBox" fmlaLink="$Q$34" lockText="1" noThreeD="1"/>
</file>

<file path=xl/ctrlProps/ctrlProp21.xml><?xml version="1.0" encoding="utf-8"?>
<formControlPr xmlns="http://schemas.microsoft.com/office/spreadsheetml/2009/9/main" objectType="CheckBox" fmlaLink="$R$34" lockText="1" noThreeD="1"/>
</file>

<file path=xl/ctrlProps/ctrlProp22.xml><?xml version="1.0" encoding="utf-8"?>
<formControlPr xmlns="http://schemas.microsoft.com/office/spreadsheetml/2009/9/main" objectType="CheckBox" fmlaLink="$Z$34" lockText="1" noThreeD="1"/>
</file>

<file path=xl/ctrlProps/ctrlProp23.xml><?xml version="1.0" encoding="utf-8"?>
<formControlPr xmlns="http://schemas.microsoft.com/office/spreadsheetml/2009/9/main" objectType="CheckBox" fmlaLink="$AA$34" lockText="1" noThreeD="1"/>
</file>

<file path=xl/ctrlProps/ctrlProp24.xml><?xml version="1.0" encoding="utf-8"?>
<formControlPr xmlns="http://schemas.microsoft.com/office/spreadsheetml/2009/9/main" objectType="CheckBox" fmlaLink="$AB$34" lockText="1" noThreeD="1"/>
</file>

<file path=xl/ctrlProps/ctrlProp25.xml><?xml version="1.0" encoding="utf-8"?>
<formControlPr xmlns="http://schemas.microsoft.com/office/spreadsheetml/2009/9/main" objectType="CheckBox" fmlaLink="$AC$34" lockText="1" noThreeD="1"/>
</file>

<file path=xl/ctrlProps/ctrlProp26.xml><?xml version="1.0" encoding="utf-8"?>
<formControlPr xmlns="http://schemas.microsoft.com/office/spreadsheetml/2009/9/main" objectType="CheckBox" fmlaLink="$Z$39" lockText="1" noThreeD="1"/>
</file>

<file path=xl/ctrlProps/ctrlProp27.xml><?xml version="1.0" encoding="utf-8"?>
<formControlPr xmlns="http://schemas.microsoft.com/office/spreadsheetml/2009/9/main" objectType="CheckBox" fmlaLink="$P$41" lockText="1" noThreeD="1"/>
</file>

<file path=xl/ctrlProps/ctrlProp28.xml><?xml version="1.0" encoding="utf-8"?>
<formControlPr xmlns="http://schemas.microsoft.com/office/spreadsheetml/2009/9/main" objectType="CheckBox" fmlaLink="$Q$41" lockText="1" noThreeD="1"/>
</file>

<file path=xl/ctrlProps/ctrlProp29.xml><?xml version="1.0" encoding="utf-8"?>
<formControlPr xmlns="http://schemas.microsoft.com/office/spreadsheetml/2009/9/main" objectType="CheckBox" fmlaLink="$R$41" lockText="1" noThreeD="1"/>
</file>

<file path=xl/ctrlProps/ctrlProp3.xml><?xml version="1.0" encoding="utf-8"?>
<formControlPr xmlns="http://schemas.microsoft.com/office/spreadsheetml/2009/9/main" objectType="CheckBox" fmlaLink="$P$14" noThreeD="1"/>
</file>

<file path=xl/ctrlProps/ctrlProp30.xml><?xml version="1.0" encoding="utf-8"?>
<formControlPr xmlns="http://schemas.microsoft.com/office/spreadsheetml/2009/9/main" objectType="CheckBox" fmlaLink="$Z$41" lockText="1" noThreeD="1"/>
</file>

<file path=xl/ctrlProps/ctrlProp31.xml><?xml version="1.0" encoding="utf-8"?>
<formControlPr xmlns="http://schemas.microsoft.com/office/spreadsheetml/2009/9/main" objectType="CheckBox" fmlaLink="$AA$41" lockText="1" noThreeD="1"/>
</file>

<file path=xl/ctrlProps/ctrlProp32.xml><?xml version="1.0" encoding="utf-8"?>
<formControlPr xmlns="http://schemas.microsoft.com/office/spreadsheetml/2009/9/main" objectType="CheckBox" fmlaLink="$P$45" lockText="1" noThreeD="1"/>
</file>

<file path=xl/ctrlProps/ctrlProp33.xml><?xml version="1.0" encoding="utf-8"?>
<formControlPr xmlns="http://schemas.microsoft.com/office/spreadsheetml/2009/9/main" objectType="CheckBox" fmlaLink="$Q$45" lockText="1" noThreeD="1"/>
</file>

<file path=xl/ctrlProps/ctrlProp34.xml><?xml version="1.0" encoding="utf-8"?>
<formControlPr xmlns="http://schemas.microsoft.com/office/spreadsheetml/2009/9/main" objectType="CheckBox" fmlaLink="$R$45" lockText="1" noThreeD="1"/>
</file>

<file path=xl/ctrlProps/ctrlProp35.xml><?xml version="1.0" encoding="utf-8"?>
<formControlPr xmlns="http://schemas.microsoft.com/office/spreadsheetml/2009/9/main" objectType="CheckBox" fmlaLink="$Z$45" lockText="1" noThreeD="1"/>
</file>

<file path=xl/ctrlProps/ctrlProp36.xml><?xml version="1.0" encoding="utf-8"?>
<formControlPr xmlns="http://schemas.microsoft.com/office/spreadsheetml/2009/9/main" objectType="CheckBox" fmlaLink="$AA$45" lockText="1" noThreeD="1"/>
</file>

<file path=xl/ctrlProps/ctrlProp37.xml><?xml version="1.0" encoding="utf-8"?>
<formControlPr xmlns="http://schemas.microsoft.com/office/spreadsheetml/2009/9/main" objectType="CheckBox" fmlaLink="$Z$49" lockText="1" noThreeD="1"/>
</file>

<file path=xl/ctrlProps/ctrlProp38.xml><?xml version="1.0" encoding="utf-8"?>
<formControlPr xmlns="http://schemas.microsoft.com/office/spreadsheetml/2009/9/main" objectType="CheckBox" fmlaLink="$P$51" lockText="1" noThreeD="1"/>
</file>

<file path=xl/ctrlProps/ctrlProp39.xml><?xml version="1.0" encoding="utf-8"?>
<formControlPr xmlns="http://schemas.microsoft.com/office/spreadsheetml/2009/9/main" objectType="CheckBox" fmlaLink="$Z$51" lockText="1" noThreeD="1"/>
</file>

<file path=xl/ctrlProps/ctrlProp4.xml><?xml version="1.0" encoding="utf-8"?>
<formControlPr xmlns="http://schemas.microsoft.com/office/spreadsheetml/2009/9/main" objectType="CheckBox" fmlaLink="$Z$17" lockText="1" noThreeD="1"/>
</file>

<file path=xl/ctrlProps/ctrlProp40.xml><?xml version="1.0" encoding="utf-8"?>
<formControlPr xmlns="http://schemas.microsoft.com/office/spreadsheetml/2009/9/main" objectType="CheckBox" fmlaLink="$AA$51" lockText="1" noThreeD="1"/>
</file>

<file path=xl/ctrlProps/ctrlProp41.xml><?xml version="1.0" encoding="utf-8"?>
<formControlPr xmlns="http://schemas.microsoft.com/office/spreadsheetml/2009/9/main" objectType="CheckBox" fmlaLink="$AB$51" lockText="1" noThreeD="1"/>
</file>

<file path=xl/ctrlProps/ctrlProp42.xml><?xml version="1.0" encoding="utf-8"?>
<formControlPr xmlns="http://schemas.microsoft.com/office/spreadsheetml/2009/9/main" objectType="CheckBox" fmlaLink="$AC$51" lockText="1" noThreeD="1"/>
</file>

<file path=xl/ctrlProps/ctrlProp43.xml><?xml version="1.0" encoding="utf-8"?>
<formControlPr xmlns="http://schemas.microsoft.com/office/spreadsheetml/2009/9/main" objectType="CheckBox" fmlaLink="$AD$51" lockText="1" noThreeD="1"/>
</file>

<file path=xl/ctrlProps/ctrlProp44.xml><?xml version="1.0" encoding="utf-8"?>
<formControlPr xmlns="http://schemas.microsoft.com/office/spreadsheetml/2009/9/main" objectType="CheckBox" fmlaLink="$AE$51" lockText="1" noThreeD="1"/>
</file>

<file path=xl/ctrlProps/ctrlProp45.xml><?xml version="1.0" encoding="utf-8"?>
<formControlPr xmlns="http://schemas.microsoft.com/office/spreadsheetml/2009/9/main" objectType="CheckBox" fmlaLink="$P$58" lockText="1" noThreeD="1"/>
</file>

<file path=xl/ctrlProps/ctrlProp46.xml><?xml version="1.0" encoding="utf-8"?>
<formControlPr xmlns="http://schemas.microsoft.com/office/spreadsheetml/2009/9/main" objectType="CheckBox" fmlaLink="$Q$58" lockText="1" noThreeD="1"/>
</file>

<file path=xl/ctrlProps/ctrlProp47.xml><?xml version="1.0" encoding="utf-8"?>
<formControlPr xmlns="http://schemas.microsoft.com/office/spreadsheetml/2009/9/main" objectType="CheckBox" fmlaLink="$R$58" lockText="1" noThreeD="1"/>
</file>

<file path=xl/ctrlProps/ctrlProp48.xml><?xml version="1.0" encoding="utf-8"?>
<formControlPr xmlns="http://schemas.microsoft.com/office/spreadsheetml/2009/9/main" objectType="CheckBox" fmlaLink="$Z$58" lockText="1" noThreeD="1"/>
</file>

<file path=xl/ctrlProps/ctrlProp49.xml><?xml version="1.0" encoding="utf-8"?>
<formControlPr xmlns="http://schemas.microsoft.com/office/spreadsheetml/2009/9/main" objectType="CheckBox" fmlaLink="$AA$58" lockText="1" noThreeD="1"/>
</file>

<file path=xl/ctrlProps/ctrlProp5.xml><?xml version="1.0" encoding="utf-8"?>
<formControlPr xmlns="http://schemas.microsoft.com/office/spreadsheetml/2009/9/main" objectType="CheckBox" fmlaLink="$AA$17" lockText="1" noThreeD="1"/>
</file>

<file path=xl/ctrlProps/ctrlProp50.xml><?xml version="1.0" encoding="utf-8"?>
<formControlPr xmlns="http://schemas.microsoft.com/office/spreadsheetml/2009/9/main" objectType="CheckBox" fmlaLink="$AB$58" lockText="1" noThreeD="1"/>
</file>

<file path=xl/ctrlProps/ctrlProp51.xml><?xml version="1.0" encoding="utf-8"?>
<formControlPr xmlns="http://schemas.microsoft.com/office/spreadsheetml/2009/9/main" objectType="CheckBox" fmlaLink="$AC$58" lockText="1" noThreeD="1"/>
</file>

<file path=xl/ctrlProps/ctrlProp52.xml><?xml version="1.0" encoding="utf-8"?>
<formControlPr xmlns="http://schemas.microsoft.com/office/spreadsheetml/2009/9/main" objectType="CheckBox" fmlaLink="$AD$58" lockText="1" noThreeD="1"/>
</file>

<file path=xl/ctrlProps/ctrlProp53.xml><?xml version="1.0" encoding="utf-8"?>
<formControlPr xmlns="http://schemas.microsoft.com/office/spreadsheetml/2009/9/main" objectType="CheckBox" fmlaLink="$AE$58" lockText="1" noThreeD="1"/>
</file>

<file path=xl/ctrlProps/ctrlProp54.xml><?xml version="1.0" encoding="utf-8"?>
<formControlPr xmlns="http://schemas.microsoft.com/office/spreadsheetml/2009/9/main" objectType="CheckBox" fmlaLink="$P$65" lockText="1" noThreeD="1"/>
</file>

<file path=xl/ctrlProps/ctrlProp55.xml><?xml version="1.0" encoding="utf-8"?>
<formControlPr xmlns="http://schemas.microsoft.com/office/spreadsheetml/2009/9/main" objectType="CheckBox" fmlaLink="$Z$65" lockText="1" noThreeD="1"/>
</file>

<file path=xl/ctrlProps/ctrlProp56.xml><?xml version="1.0" encoding="utf-8"?>
<formControlPr xmlns="http://schemas.microsoft.com/office/spreadsheetml/2009/9/main" objectType="CheckBox" fmlaLink="$P$68" lockText="1" noThreeD="1"/>
</file>

<file path=xl/ctrlProps/ctrlProp57.xml><?xml version="1.0" encoding="utf-8"?>
<formControlPr xmlns="http://schemas.microsoft.com/office/spreadsheetml/2009/9/main" objectType="CheckBox" fmlaLink="$Q$68" lockText="1" noThreeD="1"/>
</file>

<file path=xl/ctrlProps/ctrlProp58.xml><?xml version="1.0" encoding="utf-8"?>
<formControlPr xmlns="http://schemas.microsoft.com/office/spreadsheetml/2009/9/main" objectType="CheckBox" fmlaLink="$Z$68" lockText="1" noThreeD="1"/>
</file>

<file path=xl/ctrlProps/ctrlProp59.xml><?xml version="1.0" encoding="utf-8"?>
<formControlPr xmlns="http://schemas.microsoft.com/office/spreadsheetml/2009/9/main" objectType="CheckBox" fmlaLink="$AA$68" lockText="1" noThreeD="1"/>
</file>

<file path=xl/ctrlProps/ctrlProp6.xml><?xml version="1.0" encoding="utf-8"?>
<formControlPr xmlns="http://schemas.microsoft.com/office/spreadsheetml/2009/9/main" objectType="CheckBox" fmlaLink="$AB$17" lockText="1" noThreeD="1"/>
</file>

<file path=xl/ctrlProps/ctrlProp60.xml><?xml version="1.0" encoding="utf-8"?>
<formControlPr xmlns="http://schemas.microsoft.com/office/spreadsheetml/2009/9/main" objectType="CheckBox" fmlaLink="$AB$68" lockText="1" noThreeD="1"/>
</file>

<file path=xl/ctrlProps/ctrlProp61.xml><?xml version="1.0" encoding="utf-8"?>
<formControlPr xmlns="http://schemas.microsoft.com/office/spreadsheetml/2009/9/main" objectType="CheckBox" fmlaLink="$P$72" lockText="1" noThreeD="1"/>
</file>

<file path=xl/ctrlProps/ctrlProp62.xml><?xml version="1.0" encoding="utf-8"?>
<formControlPr xmlns="http://schemas.microsoft.com/office/spreadsheetml/2009/9/main" objectType="CheckBox" fmlaLink="$Q$72" lockText="1" noThreeD="1"/>
</file>

<file path=xl/ctrlProps/ctrlProp63.xml><?xml version="1.0" encoding="utf-8"?>
<formControlPr xmlns="http://schemas.microsoft.com/office/spreadsheetml/2009/9/main" objectType="CheckBox" fmlaLink="$R$72" lockText="1" noThreeD="1"/>
</file>

<file path=xl/ctrlProps/ctrlProp64.xml><?xml version="1.0" encoding="utf-8"?>
<formControlPr xmlns="http://schemas.microsoft.com/office/spreadsheetml/2009/9/main" objectType="CheckBox" fmlaLink="$S$72" lockText="1" noThreeD="1"/>
</file>

<file path=xl/ctrlProps/ctrlProp65.xml><?xml version="1.0" encoding="utf-8"?>
<formControlPr xmlns="http://schemas.microsoft.com/office/spreadsheetml/2009/9/main" objectType="CheckBox" fmlaLink="$Z$72" lockText="1" noThreeD="1"/>
</file>

<file path=xl/ctrlProps/ctrlProp66.xml><?xml version="1.0" encoding="utf-8"?>
<formControlPr xmlns="http://schemas.microsoft.com/office/spreadsheetml/2009/9/main" objectType="CheckBox" fmlaLink="$P$77" lockText="1" noThreeD="1"/>
</file>

<file path=xl/ctrlProps/ctrlProp67.xml><?xml version="1.0" encoding="utf-8"?>
<formControlPr xmlns="http://schemas.microsoft.com/office/spreadsheetml/2009/9/main" objectType="CheckBox" fmlaLink="$Z$77" lockText="1" noThreeD="1"/>
</file>

<file path=xl/ctrlProps/ctrlProp68.xml><?xml version="1.0" encoding="utf-8"?>
<formControlPr xmlns="http://schemas.microsoft.com/office/spreadsheetml/2009/9/main" objectType="CheckBox" fmlaLink="$P$29" lockText="1" noThreeD="1"/>
</file>

<file path=xl/ctrlProps/ctrlProp69.xml><?xml version="1.0" encoding="utf-8"?>
<formControlPr xmlns="http://schemas.microsoft.com/office/spreadsheetml/2009/9/main" objectType="CheckBox" fmlaLink="$Q$29" lockText="1" noThreeD="1"/>
</file>

<file path=xl/ctrlProps/ctrlProp7.xml><?xml version="1.0" encoding="utf-8"?>
<formControlPr xmlns="http://schemas.microsoft.com/office/spreadsheetml/2009/9/main" objectType="CheckBox" fmlaLink="$P$21" lockText="1" noThreeD="1"/>
</file>

<file path=xl/ctrlProps/ctrlProp70.xml><?xml version="1.0" encoding="utf-8"?>
<formControlPr xmlns="http://schemas.microsoft.com/office/spreadsheetml/2009/9/main" objectType="CheckBox" fmlaLink="$R$29" lockText="1" noThreeD="1"/>
</file>

<file path=xl/ctrlProps/ctrlProp71.xml><?xml version="1.0" encoding="utf-8"?>
<formControlPr xmlns="http://schemas.microsoft.com/office/spreadsheetml/2009/9/main" objectType="CheckBox" fmlaLink="$Z$29" lockText="1" noThreeD="1"/>
</file>

<file path=xl/ctrlProps/ctrlProp72.xml><?xml version="1.0" encoding="utf-8"?>
<formControlPr xmlns="http://schemas.microsoft.com/office/spreadsheetml/2009/9/main" objectType="CheckBox" fmlaLink="$AA$29" lockText="1" noThreeD="1"/>
</file>

<file path=xl/ctrlProps/ctrlProp73.xml><?xml version="1.0" encoding="utf-8"?>
<formControlPr xmlns="http://schemas.microsoft.com/office/spreadsheetml/2009/9/main" objectType="CheckBox" fmlaLink="$AB$29" lockText="1" noThreeD="1"/>
</file>

<file path=xl/ctrlProps/ctrlProp74.xml><?xml version="1.0" encoding="utf-8"?>
<formControlPr xmlns="http://schemas.microsoft.com/office/spreadsheetml/2009/9/main" objectType="CheckBox" fmlaLink="$AC$29" lockText="1" noThreeD="1"/>
</file>

<file path=xl/ctrlProps/ctrlProp75.xml><?xml version="1.0" encoding="utf-8"?>
<formControlPr xmlns="http://schemas.microsoft.com/office/spreadsheetml/2009/9/main" objectType="CheckBox" fmlaLink="$P$17" lockText="1" noThreeD="1"/>
</file>

<file path=xl/ctrlProps/ctrlProp76.xml><?xml version="1.0" encoding="utf-8"?>
<formControlPr xmlns="http://schemas.microsoft.com/office/spreadsheetml/2009/9/main" objectType="CheckBox" fmlaLink="$Q$17" lockText="1" noThreeD="1"/>
</file>

<file path=xl/ctrlProps/ctrlProp77.xml><?xml version="1.0" encoding="utf-8"?>
<formControlPr xmlns="http://schemas.microsoft.com/office/spreadsheetml/2009/9/main" objectType="CheckBox" fmlaLink="$R$17" lockText="1" noThreeD="1"/>
</file>

<file path=xl/ctrlProps/ctrlProp78.xml><?xml version="1.0" encoding="utf-8"?>
<formControlPr xmlns="http://schemas.microsoft.com/office/spreadsheetml/2009/9/main" objectType="CheckBox" fmlaLink="$U$21" lockText="1" noThreeD="1"/>
</file>

<file path=xl/ctrlProps/ctrlProp79.xml><?xml version="1.0" encoding="utf-8"?>
<formControlPr xmlns="http://schemas.microsoft.com/office/spreadsheetml/2009/9/main" objectType="CheckBox" fmlaLink="$AA$65" lockText="1" noThreeD="1"/>
</file>

<file path=xl/ctrlProps/ctrlProp8.xml><?xml version="1.0" encoding="utf-8"?>
<formControlPr xmlns="http://schemas.microsoft.com/office/spreadsheetml/2009/9/main" objectType="CheckBox" fmlaLink="$Q$21" lockText="1" noThreeD="1"/>
</file>

<file path=xl/ctrlProps/ctrlProp80.xml><?xml version="1.0" encoding="utf-8"?>
<formControlPr xmlns="http://schemas.microsoft.com/office/spreadsheetml/2009/9/main" objectType="CheckBox" fmlaLink="$Q$51" lockText="1" noThreeD="1"/>
</file>

<file path=xl/ctrlProps/ctrlProp81.xml><?xml version="1.0" encoding="utf-8"?>
<formControlPr xmlns="http://schemas.microsoft.com/office/spreadsheetml/2009/9/main" objectType="CheckBox" fmlaLink="$R$51" lockText="1" noThreeD="1"/>
</file>

<file path=xl/ctrlProps/ctrlProp9.xml><?xml version="1.0" encoding="utf-8"?>
<formControlPr xmlns="http://schemas.microsoft.com/office/spreadsheetml/2009/9/main" objectType="CheckBox" fmlaLink="$R$2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0</xdr:row>
      <xdr:rowOff>114301</xdr:rowOff>
    </xdr:from>
    <xdr:to>
      <xdr:col>1</xdr:col>
      <xdr:colOff>367666</xdr:colOff>
      <xdr:row>1</xdr:row>
      <xdr:rowOff>243840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1" y="114301"/>
          <a:ext cx="895350" cy="466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95251</xdr:rowOff>
    </xdr:from>
    <xdr:to>
      <xdr:col>1</xdr:col>
      <xdr:colOff>438150</xdr:colOff>
      <xdr:row>1</xdr:row>
      <xdr:rowOff>266700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95251"/>
          <a:ext cx="1019175" cy="5810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311</xdr:colOff>
      <xdr:row>1</xdr:row>
      <xdr:rowOff>218016</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49422" cy="58087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9525</xdr:colOff>
          <xdr:row>14</xdr:row>
          <xdr:rowOff>304800</xdr:rowOff>
        </xdr:from>
        <xdr:to>
          <xdr:col>6</xdr:col>
          <xdr:colOff>28575</xdr:colOff>
          <xdr:row>16</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238125</xdr:rowOff>
        </xdr:from>
        <xdr:to>
          <xdr:col>8</xdr:col>
          <xdr:colOff>19050</xdr:colOff>
          <xdr:row>14</xdr:row>
          <xdr:rowOff>304800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2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238125</xdr:rowOff>
        </xdr:from>
        <xdr:to>
          <xdr:col>6</xdr:col>
          <xdr:colOff>28575</xdr:colOff>
          <xdr:row>14</xdr:row>
          <xdr:rowOff>304800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2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304800</xdr:rowOff>
        </xdr:from>
        <xdr:to>
          <xdr:col>8</xdr:col>
          <xdr:colOff>19050</xdr:colOff>
          <xdr:row>17</xdr:row>
          <xdr:rowOff>304800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2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285750</xdr:rowOff>
        </xdr:from>
        <xdr:to>
          <xdr:col>8</xdr:col>
          <xdr:colOff>19050</xdr:colOff>
          <xdr:row>18</xdr:row>
          <xdr:rowOff>304800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2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xdr:row>
          <xdr:rowOff>285750</xdr:rowOff>
        </xdr:from>
        <xdr:to>
          <xdr:col>8</xdr:col>
          <xdr:colOff>19050</xdr:colOff>
          <xdr:row>19</xdr:row>
          <xdr:rowOff>304800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2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219075</xdr:rowOff>
        </xdr:from>
        <xdr:to>
          <xdr:col>6</xdr:col>
          <xdr:colOff>28575</xdr:colOff>
          <xdr:row>21</xdr:row>
          <xdr:rowOff>304800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2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21</xdr:row>
          <xdr:rowOff>285750</xdr:rowOff>
        </xdr:from>
        <xdr:to>
          <xdr:col>6</xdr:col>
          <xdr:colOff>28575</xdr:colOff>
          <xdr:row>22</xdr:row>
          <xdr:rowOff>285750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2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295275</xdr:rowOff>
        </xdr:from>
        <xdr:to>
          <xdr:col>6</xdr:col>
          <xdr:colOff>28575</xdr:colOff>
          <xdr:row>24</xdr:row>
          <xdr:rowOff>28575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2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219075</xdr:rowOff>
        </xdr:from>
        <xdr:to>
          <xdr:col>6</xdr:col>
          <xdr:colOff>28575</xdr:colOff>
          <xdr:row>25</xdr:row>
          <xdr:rowOff>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2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285750</xdr:rowOff>
        </xdr:from>
        <xdr:to>
          <xdr:col>6</xdr:col>
          <xdr:colOff>28575</xdr:colOff>
          <xdr:row>26</xdr:row>
          <xdr:rowOff>28575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2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219075</xdr:rowOff>
        </xdr:from>
        <xdr:to>
          <xdr:col>8</xdr:col>
          <xdr:colOff>19050</xdr:colOff>
          <xdr:row>21</xdr:row>
          <xdr:rowOff>304800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2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285750</xdr:rowOff>
        </xdr:from>
        <xdr:to>
          <xdr:col>8</xdr:col>
          <xdr:colOff>19050</xdr:colOff>
          <xdr:row>22</xdr:row>
          <xdr:rowOff>285750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2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295275</xdr:rowOff>
        </xdr:from>
        <xdr:to>
          <xdr:col>8</xdr:col>
          <xdr:colOff>19050</xdr:colOff>
          <xdr:row>24</xdr:row>
          <xdr:rowOff>28575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2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219075</xdr:rowOff>
        </xdr:from>
        <xdr:to>
          <xdr:col>8</xdr:col>
          <xdr:colOff>19050</xdr:colOff>
          <xdr:row>25</xdr:row>
          <xdr:rowOff>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2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285750</xdr:rowOff>
        </xdr:from>
        <xdr:to>
          <xdr:col>8</xdr:col>
          <xdr:colOff>19050</xdr:colOff>
          <xdr:row>26</xdr:row>
          <xdr:rowOff>28575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2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219075</xdr:rowOff>
        </xdr:from>
        <xdr:to>
          <xdr:col>8</xdr:col>
          <xdr:colOff>19050</xdr:colOff>
          <xdr:row>26</xdr:row>
          <xdr:rowOff>304800</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2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428625</xdr:rowOff>
        </xdr:from>
        <xdr:to>
          <xdr:col>8</xdr:col>
          <xdr:colOff>19050</xdr:colOff>
          <xdr:row>28</xdr:row>
          <xdr:rowOff>19050</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2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33</xdr:row>
          <xdr:rowOff>2047875</xdr:rowOff>
        </xdr:from>
        <xdr:to>
          <xdr:col>6</xdr:col>
          <xdr:colOff>28575</xdr:colOff>
          <xdr:row>35</xdr:row>
          <xdr:rowOff>76200</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2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257175</xdr:rowOff>
        </xdr:from>
        <xdr:to>
          <xdr:col>6</xdr:col>
          <xdr:colOff>28575</xdr:colOff>
          <xdr:row>36</xdr:row>
          <xdr:rowOff>66675</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2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38100</xdr:rowOff>
        </xdr:from>
        <xdr:to>
          <xdr:col>6</xdr:col>
          <xdr:colOff>28575</xdr:colOff>
          <xdr:row>37</xdr:row>
          <xdr:rowOff>104775</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2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19050</xdr:rowOff>
        </xdr:from>
        <xdr:to>
          <xdr:col>8</xdr:col>
          <xdr:colOff>19050</xdr:colOff>
          <xdr:row>35</xdr:row>
          <xdr:rowOff>104775</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2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257175</xdr:rowOff>
        </xdr:from>
        <xdr:to>
          <xdr:col>8</xdr:col>
          <xdr:colOff>19050</xdr:colOff>
          <xdr:row>36</xdr:row>
          <xdr:rowOff>66675</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2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0</xdr:rowOff>
        </xdr:from>
        <xdr:to>
          <xdr:col>8</xdr:col>
          <xdr:colOff>19050</xdr:colOff>
          <xdr:row>37</xdr:row>
          <xdr:rowOff>66675</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2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0</xdr:rowOff>
        </xdr:from>
        <xdr:to>
          <xdr:col>8</xdr:col>
          <xdr:colOff>19050</xdr:colOff>
          <xdr:row>38</xdr:row>
          <xdr:rowOff>85725</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2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266700</xdr:rowOff>
        </xdr:from>
        <xdr:to>
          <xdr:col>8</xdr:col>
          <xdr:colOff>19050</xdr:colOff>
          <xdr:row>39</xdr:row>
          <xdr:rowOff>609600</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2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200025</xdr:rowOff>
        </xdr:from>
        <xdr:to>
          <xdr:col>6</xdr:col>
          <xdr:colOff>28575</xdr:colOff>
          <xdr:row>42</xdr:row>
          <xdr:rowOff>9525</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2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41</xdr:row>
          <xdr:rowOff>219075</xdr:rowOff>
        </xdr:from>
        <xdr:to>
          <xdr:col>6</xdr:col>
          <xdr:colOff>28575</xdr:colOff>
          <xdr:row>43</xdr:row>
          <xdr:rowOff>19050</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02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219075</xdr:rowOff>
        </xdr:from>
        <xdr:to>
          <xdr:col>6</xdr:col>
          <xdr:colOff>28575</xdr:colOff>
          <xdr:row>44</xdr:row>
          <xdr:rowOff>19050</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02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238125</xdr:rowOff>
        </xdr:from>
        <xdr:to>
          <xdr:col>8</xdr:col>
          <xdr:colOff>19050</xdr:colOff>
          <xdr:row>42</xdr:row>
          <xdr:rowOff>47625</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02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41</xdr:row>
          <xdr:rowOff>219075</xdr:rowOff>
        </xdr:from>
        <xdr:to>
          <xdr:col>8</xdr:col>
          <xdr:colOff>19050</xdr:colOff>
          <xdr:row>43</xdr:row>
          <xdr:rowOff>19050</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02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44</xdr:row>
          <xdr:rowOff>238125</xdr:rowOff>
        </xdr:from>
        <xdr:to>
          <xdr:col>6</xdr:col>
          <xdr:colOff>28575</xdr:colOff>
          <xdr:row>46</xdr:row>
          <xdr:rowOff>38100</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02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238125</xdr:rowOff>
        </xdr:from>
        <xdr:to>
          <xdr:col>6</xdr:col>
          <xdr:colOff>28575</xdr:colOff>
          <xdr:row>47</xdr:row>
          <xdr:rowOff>47625</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02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257175</xdr:rowOff>
        </xdr:from>
        <xdr:to>
          <xdr:col>6</xdr:col>
          <xdr:colOff>28575</xdr:colOff>
          <xdr:row>48</xdr:row>
          <xdr:rowOff>57150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2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238125</xdr:rowOff>
        </xdr:from>
        <xdr:to>
          <xdr:col>8</xdr:col>
          <xdr:colOff>19050</xdr:colOff>
          <xdr:row>46</xdr:row>
          <xdr:rowOff>38100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00000000-0008-0000-02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45</xdr:row>
          <xdr:rowOff>238125</xdr:rowOff>
        </xdr:from>
        <xdr:to>
          <xdr:col>8</xdr:col>
          <xdr:colOff>19050</xdr:colOff>
          <xdr:row>47</xdr:row>
          <xdr:rowOff>47625</xdr:rowOff>
        </xdr:to>
        <xdr:sp macro="" textlink="">
          <xdr:nvSpPr>
            <xdr:cNvPr id="19492" name="Check Box 36" hidden="1">
              <a:extLst>
                <a:ext uri="{63B3BB69-23CF-44E3-9099-C40C66FF867C}">
                  <a14:compatExt spid="_x0000_s19492"/>
                </a:ext>
                <a:ext uri="{FF2B5EF4-FFF2-40B4-BE49-F238E27FC236}">
                  <a16:creationId xmlns:a16="http://schemas.microsoft.com/office/drawing/2014/main" id="{00000000-0008-0000-02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49</xdr:row>
          <xdr:rowOff>19050</xdr:rowOff>
        </xdr:from>
        <xdr:to>
          <xdr:col>8</xdr:col>
          <xdr:colOff>19050</xdr:colOff>
          <xdr:row>49</xdr:row>
          <xdr:rowOff>361950</xdr:rowOff>
        </xdr:to>
        <xdr:sp macro="" textlink="">
          <xdr:nvSpPr>
            <xdr:cNvPr id="19493" name="Check Box 37" hidden="1">
              <a:extLst>
                <a:ext uri="{63B3BB69-23CF-44E3-9099-C40C66FF867C}">
                  <a14:compatExt spid="_x0000_s19493"/>
                </a:ext>
                <a:ext uri="{FF2B5EF4-FFF2-40B4-BE49-F238E27FC236}">
                  <a16:creationId xmlns:a16="http://schemas.microsoft.com/office/drawing/2014/main" id="{00000000-0008-0000-02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50</xdr:row>
          <xdr:rowOff>247650</xdr:rowOff>
        </xdr:from>
        <xdr:to>
          <xdr:col>6</xdr:col>
          <xdr:colOff>28575</xdr:colOff>
          <xdr:row>52</xdr:row>
          <xdr:rowOff>47625</xdr:rowOff>
        </xdr:to>
        <xdr:sp macro="" textlink="">
          <xdr:nvSpPr>
            <xdr:cNvPr id="19494" name="Check Box 38" hidden="1">
              <a:extLst>
                <a:ext uri="{63B3BB69-23CF-44E3-9099-C40C66FF867C}">
                  <a14:compatExt spid="_x0000_s19494"/>
                </a:ext>
                <a:ext uri="{FF2B5EF4-FFF2-40B4-BE49-F238E27FC236}">
                  <a16:creationId xmlns:a16="http://schemas.microsoft.com/office/drawing/2014/main" id="{00000000-0008-0000-02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257175</xdr:rowOff>
        </xdr:from>
        <xdr:to>
          <xdr:col>6</xdr:col>
          <xdr:colOff>28575</xdr:colOff>
          <xdr:row>53</xdr:row>
          <xdr:rowOff>66675</xdr:rowOff>
        </xdr:to>
        <xdr:sp macro="" textlink="">
          <xdr:nvSpPr>
            <xdr:cNvPr id="19495" name="Check Box 39" hidden="1">
              <a:extLst>
                <a:ext uri="{63B3BB69-23CF-44E3-9099-C40C66FF867C}">
                  <a14:compatExt spid="_x0000_s19495"/>
                </a:ext>
                <a:ext uri="{FF2B5EF4-FFF2-40B4-BE49-F238E27FC236}">
                  <a16:creationId xmlns:a16="http://schemas.microsoft.com/office/drawing/2014/main" id="{00000000-0008-0000-0200-00002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266700</xdr:rowOff>
        </xdr:from>
        <xdr:to>
          <xdr:col>6</xdr:col>
          <xdr:colOff>28575</xdr:colOff>
          <xdr:row>54</xdr:row>
          <xdr:rowOff>66675</xdr:rowOff>
        </xdr:to>
        <xdr:sp macro="" textlink="">
          <xdr:nvSpPr>
            <xdr:cNvPr id="19496" name="Check Box 40" hidden="1">
              <a:extLst>
                <a:ext uri="{63B3BB69-23CF-44E3-9099-C40C66FF867C}">
                  <a14:compatExt spid="_x0000_s19496"/>
                </a:ext>
                <a:ext uri="{FF2B5EF4-FFF2-40B4-BE49-F238E27FC236}">
                  <a16:creationId xmlns:a16="http://schemas.microsoft.com/office/drawing/2014/main" id="{00000000-0008-0000-0200-00002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238125</xdr:rowOff>
        </xdr:from>
        <xdr:to>
          <xdr:col>8</xdr:col>
          <xdr:colOff>19050</xdr:colOff>
          <xdr:row>52</xdr:row>
          <xdr:rowOff>38100</xdr:rowOff>
        </xdr:to>
        <xdr:sp macro="" textlink="">
          <xdr:nvSpPr>
            <xdr:cNvPr id="19497" name="Check Box 41" hidden="1">
              <a:extLst>
                <a:ext uri="{63B3BB69-23CF-44E3-9099-C40C66FF867C}">
                  <a14:compatExt spid="_x0000_s19497"/>
                </a:ext>
                <a:ext uri="{FF2B5EF4-FFF2-40B4-BE49-F238E27FC236}">
                  <a16:creationId xmlns:a16="http://schemas.microsoft.com/office/drawing/2014/main" id="{00000000-0008-0000-0200-00002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238125</xdr:rowOff>
        </xdr:from>
        <xdr:to>
          <xdr:col>8</xdr:col>
          <xdr:colOff>19050</xdr:colOff>
          <xdr:row>53</xdr:row>
          <xdr:rowOff>47625</xdr:rowOff>
        </xdr:to>
        <xdr:sp macro="" textlink="">
          <xdr:nvSpPr>
            <xdr:cNvPr id="19498" name="Check Box 42" hidden="1">
              <a:extLst>
                <a:ext uri="{63B3BB69-23CF-44E3-9099-C40C66FF867C}">
                  <a14:compatExt spid="_x0000_s19498"/>
                </a:ext>
                <a:ext uri="{FF2B5EF4-FFF2-40B4-BE49-F238E27FC236}">
                  <a16:creationId xmlns:a16="http://schemas.microsoft.com/office/drawing/2014/main" id="{00000000-0008-0000-02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257175</xdr:rowOff>
        </xdr:from>
        <xdr:to>
          <xdr:col>8</xdr:col>
          <xdr:colOff>19050</xdr:colOff>
          <xdr:row>54</xdr:row>
          <xdr:rowOff>57150</xdr:rowOff>
        </xdr:to>
        <xdr:sp macro="" textlink="">
          <xdr:nvSpPr>
            <xdr:cNvPr id="19499" name="Check Box 43" hidden="1">
              <a:extLst>
                <a:ext uri="{63B3BB69-23CF-44E3-9099-C40C66FF867C}">
                  <a14:compatExt spid="_x0000_s19499"/>
                </a:ext>
                <a:ext uri="{FF2B5EF4-FFF2-40B4-BE49-F238E27FC236}">
                  <a16:creationId xmlns:a16="http://schemas.microsoft.com/office/drawing/2014/main" id="{00000000-0008-0000-0200-00002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53</xdr:row>
          <xdr:rowOff>257175</xdr:rowOff>
        </xdr:from>
        <xdr:to>
          <xdr:col>8</xdr:col>
          <xdr:colOff>19050</xdr:colOff>
          <xdr:row>55</xdr:row>
          <xdr:rowOff>0</xdr:rowOff>
        </xdr:to>
        <xdr:sp macro="" textlink="">
          <xdr:nvSpPr>
            <xdr:cNvPr id="19500" name="Check Box 44" hidden="1">
              <a:extLst>
                <a:ext uri="{63B3BB69-23CF-44E3-9099-C40C66FF867C}">
                  <a14:compatExt spid="_x0000_s19500"/>
                </a:ext>
                <a:ext uri="{FF2B5EF4-FFF2-40B4-BE49-F238E27FC236}">
                  <a16:creationId xmlns:a16="http://schemas.microsoft.com/office/drawing/2014/main" id="{00000000-0008-0000-0200-00002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54</xdr:row>
          <xdr:rowOff>314325</xdr:rowOff>
        </xdr:from>
        <xdr:to>
          <xdr:col>8</xdr:col>
          <xdr:colOff>19050</xdr:colOff>
          <xdr:row>56</xdr:row>
          <xdr:rowOff>0</xdr:rowOff>
        </xdr:to>
        <xdr:sp macro="" textlink="">
          <xdr:nvSpPr>
            <xdr:cNvPr id="19501" name="Check Box 45" hidden="1">
              <a:extLst>
                <a:ext uri="{63B3BB69-23CF-44E3-9099-C40C66FF867C}">
                  <a14:compatExt spid="_x0000_s19501"/>
                </a:ext>
                <a:ext uri="{FF2B5EF4-FFF2-40B4-BE49-F238E27FC236}">
                  <a16:creationId xmlns:a16="http://schemas.microsoft.com/office/drawing/2014/main" id="{00000000-0008-0000-02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304800</xdr:rowOff>
        </xdr:from>
        <xdr:to>
          <xdr:col>8</xdr:col>
          <xdr:colOff>19050</xdr:colOff>
          <xdr:row>57</xdr:row>
          <xdr:rowOff>47625</xdr:rowOff>
        </xdr:to>
        <xdr:sp macro="" textlink="">
          <xdr:nvSpPr>
            <xdr:cNvPr id="19502" name="Check Box 46" hidden="1">
              <a:extLst>
                <a:ext uri="{63B3BB69-23CF-44E3-9099-C40C66FF867C}">
                  <a14:compatExt spid="_x0000_s19502"/>
                </a:ext>
                <a:ext uri="{FF2B5EF4-FFF2-40B4-BE49-F238E27FC236}">
                  <a16:creationId xmlns:a16="http://schemas.microsoft.com/office/drawing/2014/main" id="{00000000-0008-0000-0200-00002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57</xdr:row>
          <xdr:rowOff>200025</xdr:rowOff>
        </xdr:from>
        <xdr:to>
          <xdr:col>6</xdr:col>
          <xdr:colOff>28575</xdr:colOff>
          <xdr:row>59</xdr:row>
          <xdr:rowOff>0</xdr:rowOff>
        </xdr:to>
        <xdr:sp macro="" textlink="">
          <xdr:nvSpPr>
            <xdr:cNvPr id="19503" name="Check Box 47" hidden="1">
              <a:extLst>
                <a:ext uri="{63B3BB69-23CF-44E3-9099-C40C66FF867C}">
                  <a14:compatExt spid="_x0000_s19503"/>
                </a:ext>
                <a:ext uri="{FF2B5EF4-FFF2-40B4-BE49-F238E27FC236}">
                  <a16:creationId xmlns:a16="http://schemas.microsoft.com/office/drawing/2014/main" id="{00000000-0008-0000-0200-00002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58</xdr:row>
          <xdr:rowOff>209550</xdr:rowOff>
        </xdr:from>
        <xdr:to>
          <xdr:col>6</xdr:col>
          <xdr:colOff>28575</xdr:colOff>
          <xdr:row>60</xdr:row>
          <xdr:rowOff>9525</xdr:rowOff>
        </xdr:to>
        <xdr:sp macro="" textlink="">
          <xdr:nvSpPr>
            <xdr:cNvPr id="19504" name="Check Box 48" hidden="1">
              <a:extLst>
                <a:ext uri="{63B3BB69-23CF-44E3-9099-C40C66FF867C}">
                  <a14:compatExt spid="_x0000_s19504"/>
                </a:ext>
                <a:ext uri="{FF2B5EF4-FFF2-40B4-BE49-F238E27FC236}">
                  <a16:creationId xmlns:a16="http://schemas.microsoft.com/office/drawing/2014/main" id="{00000000-0008-0000-02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59</xdr:row>
          <xdr:rowOff>209550</xdr:rowOff>
        </xdr:from>
        <xdr:to>
          <xdr:col>6</xdr:col>
          <xdr:colOff>28575</xdr:colOff>
          <xdr:row>60</xdr:row>
          <xdr:rowOff>285750</xdr:rowOff>
        </xdr:to>
        <xdr:sp macro="" textlink="">
          <xdr:nvSpPr>
            <xdr:cNvPr id="19505" name="Check Box 49" hidden="1">
              <a:extLst>
                <a:ext uri="{63B3BB69-23CF-44E3-9099-C40C66FF867C}">
                  <a14:compatExt spid="_x0000_s19505"/>
                </a:ext>
                <a:ext uri="{FF2B5EF4-FFF2-40B4-BE49-F238E27FC236}">
                  <a16:creationId xmlns:a16="http://schemas.microsoft.com/office/drawing/2014/main" id="{00000000-0008-0000-02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219075</xdr:rowOff>
        </xdr:from>
        <xdr:to>
          <xdr:col>8</xdr:col>
          <xdr:colOff>19050</xdr:colOff>
          <xdr:row>59</xdr:row>
          <xdr:rowOff>19050</xdr:rowOff>
        </xdr:to>
        <xdr:sp macro="" textlink="">
          <xdr:nvSpPr>
            <xdr:cNvPr id="19506" name="Check Box 50" hidden="1">
              <a:extLst>
                <a:ext uri="{63B3BB69-23CF-44E3-9099-C40C66FF867C}">
                  <a14:compatExt spid="_x0000_s19506"/>
                </a:ext>
                <a:ext uri="{FF2B5EF4-FFF2-40B4-BE49-F238E27FC236}">
                  <a16:creationId xmlns:a16="http://schemas.microsoft.com/office/drawing/2014/main" id="{00000000-0008-0000-02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58</xdr:row>
          <xdr:rowOff>219075</xdr:rowOff>
        </xdr:from>
        <xdr:to>
          <xdr:col>8</xdr:col>
          <xdr:colOff>19050</xdr:colOff>
          <xdr:row>60</xdr:row>
          <xdr:rowOff>19050</xdr:rowOff>
        </xdr:to>
        <xdr:sp macro="" textlink="">
          <xdr:nvSpPr>
            <xdr:cNvPr id="19507" name="Check Box 51" hidden="1">
              <a:extLst>
                <a:ext uri="{63B3BB69-23CF-44E3-9099-C40C66FF867C}">
                  <a14:compatExt spid="_x0000_s19507"/>
                </a:ext>
                <a:ext uri="{FF2B5EF4-FFF2-40B4-BE49-F238E27FC236}">
                  <a16:creationId xmlns:a16="http://schemas.microsoft.com/office/drawing/2014/main" id="{00000000-0008-0000-02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228600</xdr:rowOff>
        </xdr:from>
        <xdr:to>
          <xdr:col>8</xdr:col>
          <xdr:colOff>19050</xdr:colOff>
          <xdr:row>60</xdr:row>
          <xdr:rowOff>295275</xdr:rowOff>
        </xdr:to>
        <xdr:sp macro="" textlink="">
          <xdr:nvSpPr>
            <xdr:cNvPr id="19508" name="Check Box 52" hidden="1">
              <a:extLst>
                <a:ext uri="{63B3BB69-23CF-44E3-9099-C40C66FF867C}">
                  <a14:compatExt spid="_x0000_s19508"/>
                </a:ext>
                <a:ext uri="{FF2B5EF4-FFF2-40B4-BE49-F238E27FC236}">
                  <a16:creationId xmlns:a16="http://schemas.microsoft.com/office/drawing/2014/main" id="{00000000-0008-0000-02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60</xdr:row>
          <xdr:rowOff>285750</xdr:rowOff>
        </xdr:from>
        <xdr:to>
          <xdr:col>8</xdr:col>
          <xdr:colOff>19050</xdr:colOff>
          <xdr:row>62</xdr:row>
          <xdr:rowOff>0</xdr:rowOff>
        </xdr:to>
        <xdr:sp macro="" textlink="">
          <xdr:nvSpPr>
            <xdr:cNvPr id="19509" name="Check Box 53" hidden="1">
              <a:extLst>
                <a:ext uri="{63B3BB69-23CF-44E3-9099-C40C66FF867C}">
                  <a14:compatExt spid="_x0000_s19509"/>
                </a:ext>
                <a:ext uri="{FF2B5EF4-FFF2-40B4-BE49-F238E27FC236}">
                  <a16:creationId xmlns:a16="http://schemas.microsoft.com/office/drawing/2014/main" id="{00000000-0008-0000-02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61</xdr:row>
          <xdr:rowOff>257175</xdr:rowOff>
        </xdr:from>
        <xdr:to>
          <xdr:col>8</xdr:col>
          <xdr:colOff>19050</xdr:colOff>
          <xdr:row>62</xdr:row>
          <xdr:rowOff>276225</xdr:rowOff>
        </xdr:to>
        <xdr:sp macro="" textlink="">
          <xdr:nvSpPr>
            <xdr:cNvPr id="19510" name="Check Box 54" hidden="1">
              <a:extLst>
                <a:ext uri="{63B3BB69-23CF-44E3-9099-C40C66FF867C}">
                  <a14:compatExt spid="_x0000_s19510"/>
                </a:ext>
                <a:ext uri="{FF2B5EF4-FFF2-40B4-BE49-F238E27FC236}">
                  <a16:creationId xmlns:a16="http://schemas.microsoft.com/office/drawing/2014/main" id="{00000000-0008-0000-02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62</xdr:row>
          <xdr:rowOff>247650</xdr:rowOff>
        </xdr:from>
        <xdr:to>
          <xdr:col>8</xdr:col>
          <xdr:colOff>19050</xdr:colOff>
          <xdr:row>64</xdr:row>
          <xdr:rowOff>0</xdr:rowOff>
        </xdr:to>
        <xdr:sp macro="" textlink="">
          <xdr:nvSpPr>
            <xdr:cNvPr id="19511" name="Check Box 55" hidden="1">
              <a:extLst>
                <a:ext uri="{63B3BB69-23CF-44E3-9099-C40C66FF867C}">
                  <a14:compatExt spid="_x0000_s19511"/>
                </a:ext>
                <a:ext uri="{FF2B5EF4-FFF2-40B4-BE49-F238E27FC236}">
                  <a16:creationId xmlns:a16="http://schemas.microsoft.com/office/drawing/2014/main" id="{00000000-0008-0000-02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65</xdr:row>
          <xdr:rowOff>152400</xdr:rowOff>
        </xdr:from>
        <xdr:to>
          <xdr:col>6</xdr:col>
          <xdr:colOff>28575</xdr:colOff>
          <xdr:row>66</xdr:row>
          <xdr:rowOff>28575</xdr:rowOff>
        </xdr:to>
        <xdr:sp macro="" textlink="">
          <xdr:nvSpPr>
            <xdr:cNvPr id="19512" name="Check Box 56" hidden="1">
              <a:extLst>
                <a:ext uri="{63B3BB69-23CF-44E3-9099-C40C66FF867C}">
                  <a14:compatExt spid="_x0000_s19512"/>
                </a:ext>
                <a:ext uri="{FF2B5EF4-FFF2-40B4-BE49-F238E27FC236}">
                  <a16:creationId xmlns:a16="http://schemas.microsoft.com/office/drawing/2014/main" id="{00000000-0008-0000-0200-00003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152400</xdr:rowOff>
        </xdr:from>
        <xdr:to>
          <xdr:col>8</xdr:col>
          <xdr:colOff>19050</xdr:colOff>
          <xdr:row>66</xdr:row>
          <xdr:rowOff>28575</xdr:rowOff>
        </xdr:to>
        <xdr:sp macro="" textlink="">
          <xdr:nvSpPr>
            <xdr:cNvPr id="19513" name="Check Box 57" hidden="1">
              <a:extLst>
                <a:ext uri="{63B3BB69-23CF-44E3-9099-C40C66FF867C}">
                  <a14:compatExt spid="_x0000_s19513"/>
                </a:ext>
                <a:ext uri="{FF2B5EF4-FFF2-40B4-BE49-F238E27FC236}">
                  <a16:creationId xmlns:a16="http://schemas.microsoft.com/office/drawing/2014/main" id="{00000000-0008-0000-02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67</xdr:row>
          <xdr:rowOff>190500</xdr:rowOff>
        </xdr:from>
        <xdr:to>
          <xdr:col>6</xdr:col>
          <xdr:colOff>28575</xdr:colOff>
          <xdr:row>69</xdr:row>
          <xdr:rowOff>0</xdr:rowOff>
        </xdr:to>
        <xdr:sp macro="" textlink="">
          <xdr:nvSpPr>
            <xdr:cNvPr id="19514" name="Check Box 58" hidden="1">
              <a:extLst>
                <a:ext uri="{63B3BB69-23CF-44E3-9099-C40C66FF867C}">
                  <a14:compatExt spid="_x0000_s19514"/>
                </a:ext>
                <a:ext uri="{FF2B5EF4-FFF2-40B4-BE49-F238E27FC236}">
                  <a16:creationId xmlns:a16="http://schemas.microsoft.com/office/drawing/2014/main" id="{00000000-0008-0000-02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68</xdr:row>
          <xdr:rowOff>238125</xdr:rowOff>
        </xdr:from>
        <xdr:to>
          <xdr:col>6</xdr:col>
          <xdr:colOff>28575</xdr:colOff>
          <xdr:row>69</xdr:row>
          <xdr:rowOff>257175</xdr:rowOff>
        </xdr:to>
        <xdr:sp macro="" textlink="">
          <xdr:nvSpPr>
            <xdr:cNvPr id="19515" name="Check Box 59" hidden="1">
              <a:extLst>
                <a:ext uri="{63B3BB69-23CF-44E3-9099-C40C66FF867C}">
                  <a14:compatExt spid="_x0000_s19515"/>
                </a:ext>
                <a:ext uri="{FF2B5EF4-FFF2-40B4-BE49-F238E27FC236}">
                  <a16:creationId xmlns:a16="http://schemas.microsoft.com/office/drawing/2014/main" id="{00000000-0008-0000-02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190500</xdr:rowOff>
        </xdr:from>
        <xdr:to>
          <xdr:col>8</xdr:col>
          <xdr:colOff>19050</xdr:colOff>
          <xdr:row>69</xdr:row>
          <xdr:rowOff>0</xdr:rowOff>
        </xdr:to>
        <xdr:sp macro="" textlink="">
          <xdr:nvSpPr>
            <xdr:cNvPr id="19516" name="Check Box 60" hidden="1">
              <a:extLst>
                <a:ext uri="{63B3BB69-23CF-44E3-9099-C40C66FF867C}">
                  <a14:compatExt spid="_x0000_s19516"/>
                </a:ext>
                <a:ext uri="{FF2B5EF4-FFF2-40B4-BE49-F238E27FC236}">
                  <a16:creationId xmlns:a16="http://schemas.microsoft.com/office/drawing/2014/main" id="{00000000-0008-0000-02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68</xdr:row>
          <xdr:rowOff>238125</xdr:rowOff>
        </xdr:from>
        <xdr:to>
          <xdr:col>8</xdr:col>
          <xdr:colOff>19050</xdr:colOff>
          <xdr:row>69</xdr:row>
          <xdr:rowOff>257175</xdr:rowOff>
        </xdr:to>
        <xdr:sp macro="" textlink="">
          <xdr:nvSpPr>
            <xdr:cNvPr id="19517" name="Check Box 61" hidden="1">
              <a:extLst>
                <a:ext uri="{63B3BB69-23CF-44E3-9099-C40C66FF867C}">
                  <a14:compatExt spid="_x0000_s19517"/>
                </a:ext>
                <a:ext uri="{FF2B5EF4-FFF2-40B4-BE49-F238E27FC236}">
                  <a16:creationId xmlns:a16="http://schemas.microsoft.com/office/drawing/2014/main" id="{00000000-0008-0000-02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209550</xdr:rowOff>
        </xdr:from>
        <xdr:to>
          <xdr:col>8</xdr:col>
          <xdr:colOff>19050</xdr:colOff>
          <xdr:row>71</xdr:row>
          <xdr:rowOff>19050</xdr:rowOff>
        </xdr:to>
        <xdr:sp macro="" textlink="">
          <xdr:nvSpPr>
            <xdr:cNvPr id="19518" name="Check Box 62" hidden="1">
              <a:extLst>
                <a:ext uri="{63B3BB69-23CF-44E3-9099-C40C66FF867C}">
                  <a14:compatExt spid="_x0000_s19518"/>
                </a:ext>
                <a:ext uri="{FF2B5EF4-FFF2-40B4-BE49-F238E27FC236}">
                  <a16:creationId xmlns:a16="http://schemas.microsoft.com/office/drawing/2014/main" id="{00000000-0008-0000-02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71</xdr:row>
          <xdr:rowOff>209550</xdr:rowOff>
        </xdr:from>
        <xdr:to>
          <xdr:col>6</xdr:col>
          <xdr:colOff>28575</xdr:colOff>
          <xdr:row>72</xdr:row>
          <xdr:rowOff>276225</xdr:rowOff>
        </xdr:to>
        <xdr:sp macro="" textlink="">
          <xdr:nvSpPr>
            <xdr:cNvPr id="19519" name="Check Box 63" hidden="1">
              <a:extLst>
                <a:ext uri="{63B3BB69-23CF-44E3-9099-C40C66FF867C}">
                  <a14:compatExt spid="_x0000_s19519"/>
                </a:ext>
                <a:ext uri="{FF2B5EF4-FFF2-40B4-BE49-F238E27FC236}">
                  <a16:creationId xmlns:a16="http://schemas.microsoft.com/office/drawing/2014/main" id="{00000000-0008-0000-02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72</xdr:row>
          <xdr:rowOff>419100</xdr:rowOff>
        </xdr:from>
        <xdr:to>
          <xdr:col>6</xdr:col>
          <xdr:colOff>28575</xdr:colOff>
          <xdr:row>74</xdr:row>
          <xdr:rowOff>0</xdr:rowOff>
        </xdr:to>
        <xdr:sp macro="" textlink="">
          <xdr:nvSpPr>
            <xdr:cNvPr id="19520" name="Check Box 64" hidden="1">
              <a:extLst>
                <a:ext uri="{63B3BB69-23CF-44E3-9099-C40C66FF867C}">
                  <a14:compatExt spid="_x0000_s19520"/>
                </a:ext>
                <a:ext uri="{FF2B5EF4-FFF2-40B4-BE49-F238E27FC236}">
                  <a16:creationId xmlns:a16="http://schemas.microsoft.com/office/drawing/2014/main" id="{00000000-0008-0000-02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73</xdr:row>
          <xdr:rowOff>209550</xdr:rowOff>
        </xdr:from>
        <xdr:to>
          <xdr:col>6</xdr:col>
          <xdr:colOff>28575</xdr:colOff>
          <xdr:row>75</xdr:row>
          <xdr:rowOff>19050</xdr:rowOff>
        </xdr:to>
        <xdr:sp macro="" textlink="">
          <xdr:nvSpPr>
            <xdr:cNvPr id="19521" name="Check Box 65" hidden="1">
              <a:extLst>
                <a:ext uri="{63B3BB69-23CF-44E3-9099-C40C66FF867C}">
                  <a14:compatExt spid="_x0000_s19521"/>
                </a:ext>
                <a:ext uri="{FF2B5EF4-FFF2-40B4-BE49-F238E27FC236}">
                  <a16:creationId xmlns:a16="http://schemas.microsoft.com/office/drawing/2014/main" id="{00000000-0008-0000-02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74</xdr:row>
          <xdr:rowOff>219075</xdr:rowOff>
        </xdr:from>
        <xdr:to>
          <xdr:col>6</xdr:col>
          <xdr:colOff>28575</xdr:colOff>
          <xdr:row>76</xdr:row>
          <xdr:rowOff>19050</xdr:rowOff>
        </xdr:to>
        <xdr:sp macro="" textlink="">
          <xdr:nvSpPr>
            <xdr:cNvPr id="19522" name="Check Box 66" hidden="1">
              <a:extLst>
                <a:ext uri="{63B3BB69-23CF-44E3-9099-C40C66FF867C}">
                  <a14:compatExt spid="_x0000_s19522"/>
                </a:ext>
                <a:ext uri="{FF2B5EF4-FFF2-40B4-BE49-F238E27FC236}">
                  <a16:creationId xmlns:a16="http://schemas.microsoft.com/office/drawing/2014/main" id="{00000000-0008-0000-02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209550</xdr:rowOff>
        </xdr:from>
        <xdr:to>
          <xdr:col>8</xdr:col>
          <xdr:colOff>19050</xdr:colOff>
          <xdr:row>72</xdr:row>
          <xdr:rowOff>276225</xdr:rowOff>
        </xdr:to>
        <xdr:sp macro="" textlink="">
          <xdr:nvSpPr>
            <xdr:cNvPr id="19523" name="Check Box 67" hidden="1">
              <a:extLst>
                <a:ext uri="{63B3BB69-23CF-44E3-9099-C40C66FF867C}">
                  <a14:compatExt spid="_x0000_s19523"/>
                </a:ext>
                <a:ext uri="{FF2B5EF4-FFF2-40B4-BE49-F238E27FC236}">
                  <a16:creationId xmlns:a16="http://schemas.microsoft.com/office/drawing/2014/main" id="{00000000-0008-0000-02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76</xdr:row>
          <xdr:rowOff>466725</xdr:rowOff>
        </xdr:from>
        <xdr:to>
          <xdr:col>6</xdr:col>
          <xdr:colOff>28575</xdr:colOff>
          <xdr:row>78</xdr:row>
          <xdr:rowOff>19050</xdr:rowOff>
        </xdr:to>
        <xdr:sp macro="" textlink="">
          <xdr:nvSpPr>
            <xdr:cNvPr id="19524" name="Check Box 68" hidden="1">
              <a:extLst>
                <a:ext uri="{63B3BB69-23CF-44E3-9099-C40C66FF867C}">
                  <a14:compatExt spid="_x0000_s19524"/>
                </a:ext>
                <a:ext uri="{FF2B5EF4-FFF2-40B4-BE49-F238E27FC236}">
                  <a16:creationId xmlns:a16="http://schemas.microsoft.com/office/drawing/2014/main" id="{00000000-0008-0000-02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76</xdr:row>
          <xdr:rowOff>466725</xdr:rowOff>
        </xdr:from>
        <xdr:to>
          <xdr:col>8</xdr:col>
          <xdr:colOff>19050</xdr:colOff>
          <xdr:row>78</xdr:row>
          <xdr:rowOff>19050</xdr:rowOff>
        </xdr:to>
        <xdr:sp macro="" textlink="">
          <xdr:nvSpPr>
            <xdr:cNvPr id="19525" name="Check Box 69" hidden="1">
              <a:extLst>
                <a:ext uri="{63B3BB69-23CF-44E3-9099-C40C66FF867C}">
                  <a14:compatExt spid="_x0000_s19525"/>
                </a:ext>
                <a:ext uri="{FF2B5EF4-FFF2-40B4-BE49-F238E27FC236}">
                  <a16:creationId xmlns:a16="http://schemas.microsoft.com/office/drawing/2014/main" id="{00000000-0008-0000-02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1828800</xdr:rowOff>
        </xdr:from>
        <xdr:to>
          <xdr:col>6</xdr:col>
          <xdr:colOff>28575</xdr:colOff>
          <xdr:row>30</xdr:row>
          <xdr:rowOff>47625</xdr:rowOff>
        </xdr:to>
        <xdr:sp macro="" textlink="">
          <xdr:nvSpPr>
            <xdr:cNvPr id="19526" name="Check Box 70" hidden="1">
              <a:extLst>
                <a:ext uri="{63B3BB69-23CF-44E3-9099-C40C66FF867C}">
                  <a14:compatExt spid="_x0000_s19526"/>
                </a:ext>
                <a:ext uri="{FF2B5EF4-FFF2-40B4-BE49-F238E27FC236}">
                  <a16:creationId xmlns:a16="http://schemas.microsoft.com/office/drawing/2014/main" id="{00000000-0008-0000-02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238125</xdr:rowOff>
        </xdr:from>
        <xdr:to>
          <xdr:col>6</xdr:col>
          <xdr:colOff>28575</xdr:colOff>
          <xdr:row>31</xdr:row>
          <xdr:rowOff>47625</xdr:rowOff>
        </xdr:to>
        <xdr:sp macro="" textlink="">
          <xdr:nvSpPr>
            <xdr:cNvPr id="19527" name="Check Box 71" hidden="1">
              <a:extLst>
                <a:ext uri="{63B3BB69-23CF-44E3-9099-C40C66FF867C}">
                  <a14:compatExt spid="_x0000_s19527"/>
                </a:ext>
                <a:ext uri="{FF2B5EF4-FFF2-40B4-BE49-F238E27FC236}">
                  <a16:creationId xmlns:a16="http://schemas.microsoft.com/office/drawing/2014/main" id="{00000000-0008-0000-02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30</xdr:row>
          <xdr:rowOff>257175</xdr:rowOff>
        </xdr:from>
        <xdr:to>
          <xdr:col>6</xdr:col>
          <xdr:colOff>28575</xdr:colOff>
          <xdr:row>32</xdr:row>
          <xdr:rowOff>47625</xdr:rowOff>
        </xdr:to>
        <xdr:sp macro="" textlink="">
          <xdr:nvSpPr>
            <xdr:cNvPr id="19528" name="Check Box 72" hidden="1">
              <a:extLst>
                <a:ext uri="{63B3BB69-23CF-44E3-9099-C40C66FF867C}">
                  <a14:compatExt spid="_x0000_s19528"/>
                </a:ext>
                <a:ext uri="{FF2B5EF4-FFF2-40B4-BE49-F238E27FC236}">
                  <a16:creationId xmlns:a16="http://schemas.microsoft.com/office/drawing/2014/main" id="{00000000-0008-0000-02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1828800</xdr:rowOff>
        </xdr:from>
        <xdr:to>
          <xdr:col>8</xdr:col>
          <xdr:colOff>19050</xdr:colOff>
          <xdr:row>30</xdr:row>
          <xdr:rowOff>47625</xdr:rowOff>
        </xdr:to>
        <xdr:sp macro="" textlink="">
          <xdr:nvSpPr>
            <xdr:cNvPr id="19529" name="Check Box 73" hidden="1">
              <a:extLst>
                <a:ext uri="{63B3BB69-23CF-44E3-9099-C40C66FF867C}">
                  <a14:compatExt spid="_x0000_s19529"/>
                </a:ext>
                <a:ext uri="{FF2B5EF4-FFF2-40B4-BE49-F238E27FC236}">
                  <a16:creationId xmlns:a16="http://schemas.microsoft.com/office/drawing/2014/main" id="{00000000-0008-0000-02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238125</xdr:rowOff>
        </xdr:from>
        <xdr:to>
          <xdr:col>8</xdr:col>
          <xdr:colOff>19050</xdr:colOff>
          <xdr:row>31</xdr:row>
          <xdr:rowOff>47625</xdr:rowOff>
        </xdr:to>
        <xdr:sp macro="" textlink="">
          <xdr:nvSpPr>
            <xdr:cNvPr id="19530" name="Check Box 74" hidden="1">
              <a:extLst>
                <a:ext uri="{63B3BB69-23CF-44E3-9099-C40C66FF867C}">
                  <a14:compatExt spid="_x0000_s19530"/>
                </a:ext>
                <a:ext uri="{FF2B5EF4-FFF2-40B4-BE49-F238E27FC236}">
                  <a16:creationId xmlns:a16="http://schemas.microsoft.com/office/drawing/2014/main" id="{00000000-0008-0000-02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30</xdr:row>
          <xdr:rowOff>257175</xdr:rowOff>
        </xdr:from>
        <xdr:to>
          <xdr:col>8</xdr:col>
          <xdr:colOff>19050</xdr:colOff>
          <xdr:row>32</xdr:row>
          <xdr:rowOff>47625</xdr:rowOff>
        </xdr:to>
        <xdr:sp macro="" textlink="">
          <xdr:nvSpPr>
            <xdr:cNvPr id="19531" name="Check Box 75" hidden="1">
              <a:extLst>
                <a:ext uri="{63B3BB69-23CF-44E3-9099-C40C66FF867C}">
                  <a14:compatExt spid="_x0000_s19531"/>
                </a:ext>
                <a:ext uri="{FF2B5EF4-FFF2-40B4-BE49-F238E27FC236}">
                  <a16:creationId xmlns:a16="http://schemas.microsoft.com/office/drawing/2014/main" id="{00000000-0008-0000-02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257175</xdr:rowOff>
        </xdr:from>
        <xdr:to>
          <xdr:col>8</xdr:col>
          <xdr:colOff>19050</xdr:colOff>
          <xdr:row>33</xdr:row>
          <xdr:rowOff>66675</xdr:rowOff>
        </xdr:to>
        <xdr:sp macro="" textlink="">
          <xdr:nvSpPr>
            <xdr:cNvPr id="19532" name="Check Box 76" hidden="1">
              <a:extLst>
                <a:ext uri="{63B3BB69-23CF-44E3-9099-C40C66FF867C}">
                  <a14:compatExt spid="_x0000_s19532"/>
                </a:ext>
                <a:ext uri="{FF2B5EF4-FFF2-40B4-BE49-F238E27FC236}">
                  <a16:creationId xmlns:a16="http://schemas.microsoft.com/office/drawing/2014/main" id="{00000000-0008-0000-02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304800</xdr:rowOff>
        </xdr:from>
        <xdr:to>
          <xdr:col>6</xdr:col>
          <xdr:colOff>28575</xdr:colOff>
          <xdr:row>17</xdr:row>
          <xdr:rowOff>304800</xdr:rowOff>
        </xdr:to>
        <xdr:sp macro="" textlink="">
          <xdr:nvSpPr>
            <xdr:cNvPr id="19533" name="Check Box 77" hidden="1">
              <a:extLst>
                <a:ext uri="{63B3BB69-23CF-44E3-9099-C40C66FF867C}">
                  <a14:compatExt spid="_x0000_s19533"/>
                </a:ext>
                <a:ext uri="{FF2B5EF4-FFF2-40B4-BE49-F238E27FC236}">
                  <a16:creationId xmlns:a16="http://schemas.microsoft.com/office/drawing/2014/main" id="{00000000-0008-0000-02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285750</xdr:rowOff>
        </xdr:from>
        <xdr:to>
          <xdr:col>6</xdr:col>
          <xdr:colOff>28575</xdr:colOff>
          <xdr:row>18</xdr:row>
          <xdr:rowOff>304800</xdr:rowOff>
        </xdr:to>
        <xdr:sp macro="" textlink="">
          <xdr:nvSpPr>
            <xdr:cNvPr id="19534" name="Check Box 78" hidden="1">
              <a:extLst>
                <a:ext uri="{63B3BB69-23CF-44E3-9099-C40C66FF867C}">
                  <a14:compatExt spid="_x0000_s19534"/>
                </a:ext>
                <a:ext uri="{FF2B5EF4-FFF2-40B4-BE49-F238E27FC236}">
                  <a16:creationId xmlns:a16="http://schemas.microsoft.com/office/drawing/2014/main" id="{00000000-0008-0000-0200-00004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18</xdr:row>
          <xdr:rowOff>285750</xdr:rowOff>
        </xdr:from>
        <xdr:to>
          <xdr:col>6</xdr:col>
          <xdr:colOff>28575</xdr:colOff>
          <xdr:row>19</xdr:row>
          <xdr:rowOff>304800</xdr:rowOff>
        </xdr:to>
        <xdr:sp macro="" textlink="">
          <xdr:nvSpPr>
            <xdr:cNvPr id="19535" name="Check Box 79" hidden="1">
              <a:extLst>
                <a:ext uri="{63B3BB69-23CF-44E3-9099-C40C66FF867C}">
                  <a14:compatExt spid="_x0000_s19535"/>
                </a:ext>
                <a:ext uri="{FF2B5EF4-FFF2-40B4-BE49-F238E27FC236}">
                  <a16:creationId xmlns:a16="http://schemas.microsoft.com/office/drawing/2014/main" id="{00000000-0008-0000-0200-00004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219075</xdr:rowOff>
        </xdr:from>
        <xdr:to>
          <xdr:col>6</xdr:col>
          <xdr:colOff>28575</xdr:colOff>
          <xdr:row>26</xdr:row>
          <xdr:rowOff>304800</xdr:rowOff>
        </xdr:to>
        <xdr:sp macro="" textlink="">
          <xdr:nvSpPr>
            <xdr:cNvPr id="19536" name="Check Box 80" hidden="1">
              <a:extLst>
                <a:ext uri="{63B3BB69-23CF-44E3-9099-C40C66FF867C}">
                  <a14:compatExt spid="_x0000_s19536"/>
                </a:ext>
                <a:ext uri="{FF2B5EF4-FFF2-40B4-BE49-F238E27FC236}">
                  <a16:creationId xmlns:a16="http://schemas.microsoft.com/office/drawing/2014/main" id="{00000000-0008-0000-02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66</xdr:row>
          <xdr:rowOff>133350</xdr:rowOff>
        </xdr:from>
        <xdr:to>
          <xdr:col>8</xdr:col>
          <xdr:colOff>19050</xdr:colOff>
          <xdr:row>67</xdr:row>
          <xdr:rowOff>19050</xdr:rowOff>
        </xdr:to>
        <xdr:sp macro="" textlink="">
          <xdr:nvSpPr>
            <xdr:cNvPr id="19539" name="Check Box 83" hidden="1">
              <a:extLst>
                <a:ext uri="{63B3BB69-23CF-44E3-9099-C40C66FF867C}">
                  <a14:compatExt spid="_x0000_s19539"/>
                </a:ext>
                <a:ext uri="{FF2B5EF4-FFF2-40B4-BE49-F238E27FC236}">
                  <a16:creationId xmlns:a16="http://schemas.microsoft.com/office/drawing/2014/main" id="{00000000-0008-0000-02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409575</xdr:colOff>
      <xdr:row>1</xdr:row>
      <xdr:rowOff>247649</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0125" cy="5429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publish.johnsoncontrols.com/Documents%20and%20Settings/avorhem/Documentum/Viewed/notesEA312D/~31679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publish.johnsoncontrols.com/Documents%20and%20Settings/avorhem/Documentum/Viewed/notesEA312D/~4789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ened Instructions"/>
      <sheetName val="Form"/>
      <sheetName val="Containment Data"/>
      <sheetName val="RAP"/>
      <sheetName val="IP Test Results 10.15.08"/>
      <sheetName val="WB Notes 10.15.08"/>
      <sheetName val="Part Genealogy Report"/>
      <sheetName val="Clinch Stud Info"/>
      <sheetName val="Inc Steel"/>
      <sheetName val="Stud IP 10.16.08"/>
      <sheetName val="DV PV Comparison-Track"/>
      <sheetName val="Process Capability"/>
      <sheetName val="DV Comparison-ALL"/>
      <sheetName val="Estructure1"/>
      <sheetName val="basicdatagraphs"/>
      <sheetName val="CUM. ACREDITADO"/>
      <sheetName val="Totales por Pregunta "/>
      <sheetName val="Response"/>
      <sheetName val="weekly_input"/>
      <sheetName val="~3167979"/>
      <sheetName val="Drop Down Reference"/>
      <sheetName val="Instrucciones"/>
      <sheetName val="Build Test Plan"/>
      <sheetName val="Dashboard - SPM"/>
      <sheetName val="Data"/>
      <sheetName val="Sheet1"/>
      <sheetName val="Sheet2"/>
      <sheetName val="ValueList_Helper"/>
      <sheetName val="3-LIST AUDITORES_PRODUCTO"/>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ortened Instructions"/>
      <sheetName val="Form"/>
      <sheetName val="Containment Data"/>
      <sheetName val="RAP"/>
      <sheetName val="IP Test Results 10.15.08"/>
      <sheetName val="WB Notes 10.15.08"/>
      <sheetName val="Part Genealogy Report"/>
      <sheetName val="Clinch Stud Info"/>
      <sheetName val="Inc Steel"/>
      <sheetName val="Stud IP 10.16.08"/>
      <sheetName val="DV PV Comparison-Track"/>
      <sheetName val="Process Capability"/>
      <sheetName val="DV Comparison-ALL"/>
      <sheetName val="~4789488"/>
      <sheetName val="Service Parts Rejects (RPPM)"/>
      <sheetName val="Histogram"/>
      <sheetName val="weekly_input"/>
      <sheetName val="60% ODS"/>
      <sheetName val="Engine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theme="0" tint="-0.14999847407452621"/>
    <pageSetUpPr fitToPage="1"/>
  </sheetPr>
  <dimension ref="A1:C31"/>
  <sheetViews>
    <sheetView tabSelected="1" zoomScaleNormal="100" workbookViewId="0">
      <selection activeCell="B13" sqref="B13"/>
    </sheetView>
  </sheetViews>
  <sheetFormatPr defaultColWidth="9.140625" defaultRowHeight="12.75"/>
  <cols>
    <col min="1" max="1" width="9" style="1" customWidth="1"/>
    <col min="2" max="2" width="13.140625" style="1" bestFit="1" customWidth="1"/>
    <col min="3" max="3" width="80.140625" style="1" customWidth="1"/>
    <col min="4" max="16384" width="9.140625" style="1"/>
  </cols>
  <sheetData>
    <row r="1" spans="1:3" ht="27" customHeight="1">
      <c r="A1" s="127" t="s">
        <v>0</v>
      </c>
      <c r="B1" s="127"/>
      <c r="C1" s="127"/>
    </row>
    <row r="2" spans="1:3" ht="27" customHeight="1">
      <c r="A2" s="128" t="s">
        <v>1</v>
      </c>
      <c r="B2" s="128"/>
      <c r="C2" s="128"/>
    </row>
    <row r="3" spans="1:3">
      <c r="A3" s="2"/>
      <c r="B3" s="2"/>
      <c r="C3" s="2"/>
    </row>
    <row r="4" spans="1:3">
      <c r="A4" s="2"/>
      <c r="B4" s="2"/>
      <c r="C4" s="2"/>
    </row>
    <row r="6" spans="1:3" ht="15" customHeight="1">
      <c r="A6" s="129" t="s">
        <v>2</v>
      </c>
      <c r="B6" s="129"/>
      <c r="C6" s="129"/>
    </row>
    <row r="7" spans="1:3">
      <c r="A7" s="3" t="s">
        <v>3</v>
      </c>
      <c r="B7" s="4" t="s">
        <v>4</v>
      </c>
      <c r="C7" s="5" t="s">
        <v>5</v>
      </c>
    </row>
    <row r="8" spans="1:3" hidden="1">
      <c r="A8" s="11">
        <v>1</v>
      </c>
      <c r="B8" s="12">
        <v>42826</v>
      </c>
      <c r="C8" s="13" t="s">
        <v>6</v>
      </c>
    </row>
    <row r="9" spans="1:3" ht="25.5" hidden="1">
      <c r="A9" s="26">
        <v>2</v>
      </c>
      <c r="B9" s="27">
        <v>43009</v>
      </c>
      <c r="C9" s="28" t="s">
        <v>7</v>
      </c>
    </row>
    <row r="10" spans="1:3" hidden="1">
      <c r="A10" s="26">
        <v>3</v>
      </c>
      <c r="B10" s="27">
        <v>43739</v>
      </c>
      <c r="C10" s="28" t="s">
        <v>8</v>
      </c>
    </row>
    <row r="11" spans="1:3" ht="117.75" hidden="1" customHeight="1">
      <c r="A11" s="41">
        <v>4</v>
      </c>
      <c r="B11" s="42">
        <v>44470</v>
      </c>
      <c r="C11" s="13" t="s">
        <v>116</v>
      </c>
    </row>
    <row r="12" spans="1:3" ht="165">
      <c r="A12" s="59" t="s">
        <v>200</v>
      </c>
      <c r="B12" s="42">
        <v>45071</v>
      </c>
      <c r="C12" s="60" t="s">
        <v>208</v>
      </c>
    </row>
    <row r="13" spans="1:3" ht="30">
      <c r="A13" s="44">
        <v>6</v>
      </c>
      <c r="B13" s="25">
        <v>45566</v>
      </c>
      <c r="C13" s="43" t="s">
        <v>207</v>
      </c>
    </row>
    <row r="14" spans="1:3" ht="15" customHeight="1">
      <c r="A14" s="29"/>
      <c r="B14" s="9"/>
      <c r="C14"/>
    </row>
    <row r="15" spans="1:3">
      <c r="A15" s="8"/>
      <c r="B15" s="10"/>
    </row>
    <row r="17" spans="1:3">
      <c r="A17" s="14" t="s">
        <v>9</v>
      </c>
      <c r="B17" s="15"/>
      <c r="C17" s="15"/>
    </row>
    <row r="18" spans="1:3" ht="15">
      <c r="A18" s="129" t="s">
        <v>10</v>
      </c>
      <c r="B18" s="129"/>
      <c r="C18" s="129"/>
    </row>
    <row r="19" spans="1:3">
      <c r="A19" s="3" t="s">
        <v>3</v>
      </c>
      <c r="B19" s="4" t="s">
        <v>4</v>
      </c>
      <c r="C19" s="5" t="s">
        <v>5</v>
      </c>
    </row>
    <row r="20" spans="1:3">
      <c r="A20" s="6"/>
      <c r="B20" s="7"/>
      <c r="C20" s="13" t="s">
        <v>11</v>
      </c>
    </row>
    <row r="21" spans="1:3">
      <c r="A21" s="6"/>
      <c r="B21" s="7"/>
      <c r="C21" s="13" t="s">
        <v>11</v>
      </c>
    </row>
    <row r="22" spans="1:3">
      <c r="B22" s="10"/>
    </row>
    <row r="23" spans="1:3">
      <c r="B23" s="10"/>
    </row>
    <row r="24" spans="1:3">
      <c r="B24" s="10"/>
    </row>
    <row r="25" spans="1:3">
      <c r="B25" s="10"/>
    </row>
    <row r="26" spans="1:3">
      <c r="B26" s="10"/>
    </row>
    <row r="27" spans="1:3">
      <c r="B27" s="10"/>
    </row>
    <row r="28" spans="1:3">
      <c r="B28" s="10"/>
    </row>
    <row r="29" spans="1:3">
      <c r="B29" s="10"/>
    </row>
    <row r="30" spans="1:3">
      <c r="B30" s="10"/>
    </row>
    <row r="31" spans="1:3">
      <c r="B31" s="10"/>
    </row>
  </sheetData>
  <mergeCells count="4">
    <mergeCell ref="A1:C1"/>
    <mergeCell ref="A2:C2"/>
    <mergeCell ref="A6:C6"/>
    <mergeCell ref="A18:C18"/>
  </mergeCells>
  <phoneticPr fontId="14"/>
  <pageMargins left="0.196850393700787" right="0.196850393700787" top="0.196850393700787" bottom="0.59055118110236204" header="0" footer="0.196850393700787"/>
  <pageSetup fitToHeight="0" orientation="portrait" r:id="rId1"/>
  <headerFooter>
    <oddFooter>&amp;L&amp;"Arial,Regular"&amp;8AE-LOS-FR-176-E / Rev 6.0
(1-Oct-2024)&amp;C&amp;"Arial,Regular"&amp;8Adient plc
Proprietary and Confidential&amp;R&amp;"Arial,Regular"&amp;8Page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AE41C-DCC1-41C5-B32B-F37460DDE1BF}">
  <sheetPr>
    <tabColor theme="0" tint="-0.14999847407452621"/>
    <pageSetUpPr fitToPage="1"/>
  </sheetPr>
  <dimension ref="A1:D36"/>
  <sheetViews>
    <sheetView workbookViewId="0">
      <selection activeCell="C24" sqref="C24"/>
    </sheetView>
  </sheetViews>
  <sheetFormatPr defaultColWidth="9.140625" defaultRowHeight="12.75"/>
  <cols>
    <col min="1" max="1" width="9.140625" style="110"/>
    <col min="2" max="2" width="23.5703125" style="110" customWidth="1"/>
    <col min="3" max="3" width="112" style="109" customWidth="1"/>
    <col min="4" max="16384" width="9.140625" style="109"/>
  </cols>
  <sheetData>
    <row r="1" spans="1:4" ht="32.25" customHeight="1">
      <c r="A1" s="127" t="s">
        <v>0</v>
      </c>
      <c r="B1" s="127"/>
      <c r="C1" s="127"/>
    </row>
    <row r="2" spans="1:4" ht="32.25" customHeight="1">
      <c r="A2" s="128" t="s">
        <v>1</v>
      </c>
      <c r="B2" s="128"/>
      <c r="C2" s="128"/>
    </row>
    <row r="6" spans="1:4">
      <c r="A6" s="109" t="s">
        <v>12</v>
      </c>
    </row>
    <row r="8" spans="1:4" s="114" customFormat="1" ht="24" customHeight="1">
      <c r="A8" s="111"/>
      <c r="B8" s="112" t="s">
        <v>113</v>
      </c>
      <c r="C8" s="113" t="s">
        <v>13</v>
      </c>
      <c r="D8" s="109"/>
    </row>
    <row r="9" spans="1:4" s="114" customFormat="1" ht="24" customHeight="1">
      <c r="A9" s="111"/>
      <c r="B9" s="112" t="s">
        <v>0</v>
      </c>
      <c r="C9" s="115" t="s">
        <v>14</v>
      </c>
    </row>
    <row r="10" spans="1:4" s="114" customFormat="1" ht="24" customHeight="1">
      <c r="A10" s="111"/>
      <c r="B10" s="112" t="s">
        <v>15</v>
      </c>
      <c r="C10" s="113" t="s">
        <v>16</v>
      </c>
      <c r="D10" s="109"/>
    </row>
    <row r="12" spans="1:4">
      <c r="A12" s="110" t="s">
        <v>114</v>
      </c>
    </row>
    <row r="13" spans="1:4" ht="409.5" customHeight="1">
      <c r="B13" s="130" t="s">
        <v>226</v>
      </c>
      <c r="C13" s="130"/>
    </row>
    <row r="14" spans="1:4">
      <c r="B14" s="110" t="s">
        <v>227</v>
      </c>
    </row>
    <row r="15" spans="1:4">
      <c r="B15" s="116" t="s">
        <v>201</v>
      </c>
      <c r="C15" s="117"/>
    </row>
    <row r="19" spans="1:3" ht="21" customHeight="1">
      <c r="A19" s="118" t="s">
        <v>17</v>
      </c>
      <c r="B19" s="119"/>
      <c r="C19" s="120"/>
    </row>
    <row r="21" spans="1:3">
      <c r="A21" s="109"/>
      <c r="B21" s="110" t="s">
        <v>18</v>
      </c>
    </row>
    <row r="22" spans="1:3">
      <c r="B22" s="110" t="s">
        <v>19</v>
      </c>
    </row>
    <row r="24" spans="1:3" ht="24" customHeight="1">
      <c r="B24" s="121" t="s">
        <v>20</v>
      </c>
      <c r="C24" s="122" t="s">
        <v>21</v>
      </c>
    </row>
    <row r="25" spans="1:3" ht="24" customHeight="1">
      <c r="B25" s="121" t="s">
        <v>22</v>
      </c>
      <c r="C25" s="123" t="s">
        <v>23</v>
      </c>
    </row>
    <row r="26" spans="1:3" ht="24" customHeight="1">
      <c r="B26" s="121" t="s">
        <v>24</v>
      </c>
      <c r="C26" s="123" t="s">
        <v>25</v>
      </c>
    </row>
    <row r="27" spans="1:3" ht="24" customHeight="1">
      <c r="B27" s="121" t="s">
        <v>26</v>
      </c>
      <c r="C27" s="124" t="s">
        <v>27</v>
      </c>
    </row>
    <row r="28" spans="1:3" ht="24" customHeight="1">
      <c r="B28" s="121" t="s">
        <v>28</v>
      </c>
      <c r="C28" s="122" t="s">
        <v>29</v>
      </c>
    </row>
    <row r="29" spans="1:3" ht="24" customHeight="1">
      <c r="B29" s="121" t="s">
        <v>30</v>
      </c>
      <c r="C29" s="122" t="s">
        <v>31</v>
      </c>
    </row>
    <row r="30" spans="1:3" ht="24" customHeight="1">
      <c r="B30" s="121" t="s">
        <v>32</v>
      </c>
      <c r="C30" s="123" t="s">
        <v>33</v>
      </c>
    </row>
    <row r="31" spans="1:3" ht="33.75" customHeight="1">
      <c r="B31" s="125" t="s">
        <v>34</v>
      </c>
      <c r="C31" s="126" t="s">
        <v>35</v>
      </c>
    </row>
    <row r="32" spans="1:3" ht="44.25" customHeight="1">
      <c r="B32" s="121" t="s">
        <v>36</v>
      </c>
      <c r="C32" s="123" t="s">
        <v>37</v>
      </c>
    </row>
    <row r="33" spans="2:3" ht="46.5" customHeight="1">
      <c r="B33" s="121" t="s">
        <v>38</v>
      </c>
      <c r="C33" s="123" t="s">
        <v>39</v>
      </c>
    </row>
    <row r="34" spans="2:3" ht="34.5" customHeight="1">
      <c r="B34" s="121" t="s">
        <v>40</v>
      </c>
      <c r="C34" s="123" t="s">
        <v>41</v>
      </c>
    </row>
    <row r="35" spans="2:3" ht="42.75" customHeight="1">
      <c r="B35" s="121" t="s">
        <v>42</v>
      </c>
      <c r="C35" s="123" t="s">
        <v>43</v>
      </c>
    </row>
    <row r="36" spans="2:3" ht="24" customHeight="1">
      <c r="B36" s="121" t="s">
        <v>44</v>
      </c>
      <c r="C36" s="123" t="s">
        <v>45</v>
      </c>
    </row>
  </sheetData>
  <mergeCells count="3">
    <mergeCell ref="A1:C1"/>
    <mergeCell ref="A2:C2"/>
    <mergeCell ref="B13:C13"/>
  </mergeCells>
  <pageMargins left="0.196850393700787" right="0.196850393700787" top="0.196850393700787" bottom="0.59055118110236204" header="0" footer="0.196850393700787"/>
  <pageSetup scale="71" fitToHeight="0" orientation="portrait" r:id="rId1"/>
  <headerFooter>
    <oddFooter>&amp;L&amp;"Arial,Regular"&amp;8AE-LOS-FR-176-E / Rev 6.0
(1-Oct-2024)&amp;C&amp;"Arial,Regular"&amp;8Adient plc
Proprietary and Confidential&amp;R&amp;"Arial,Regular"&amp;8Page &amp;P of &amp;N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E2FA8-2CF0-4E78-A3F4-764AA7ED4CA9}">
  <sheetPr>
    <tabColor rgb="FF00B050"/>
    <pageSetUpPr fitToPage="1"/>
  </sheetPr>
  <dimension ref="A1:AQ99"/>
  <sheetViews>
    <sheetView showGridLines="0" topLeftCell="A33" zoomScale="70" zoomScaleNormal="70" workbookViewId="0">
      <selection activeCell="B13" sqref="B13:C13"/>
    </sheetView>
  </sheetViews>
  <sheetFormatPr defaultColWidth="8.85546875" defaultRowHeight="15"/>
  <cols>
    <col min="1" max="1" width="5" style="68" customWidth="1"/>
    <col min="2" max="2" width="10" style="68" customWidth="1"/>
    <col min="3" max="3" width="29.28515625" style="104" customWidth="1"/>
    <col min="4" max="4" width="6.42578125" style="68" customWidth="1"/>
    <col min="5" max="5" width="36.7109375" style="67" customWidth="1"/>
    <col min="6" max="6" width="4.42578125" style="68" customWidth="1"/>
    <col min="7" max="7" width="55.140625" style="67" customWidth="1"/>
    <col min="8" max="8" width="4.42578125" style="105" customWidth="1"/>
    <col min="9" max="9" width="53.140625" style="106" customWidth="1"/>
    <col min="10" max="10" width="16" style="68" customWidth="1"/>
    <col min="11" max="11" width="13.42578125" style="68" customWidth="1"/>
    <col min="12" max="12" width="29.140625" style="67" customWidth="1"/>
    <col min="13" max="14" width="12.42578125" style="68" customWidth="1"/>
    <col min="15" max="15" width="23.28515625" style="68" customWidth="1"/>
    <col min="16" max="25" width="2.42578125" style="69" hidden="1" customWidth="1"/>
    <col min="26" max="35" width="2.42578125" style="70" hidden="1" customWidth="1"/>
    <col min="36" max="40" width="4" style="68" hidden="1" customWidth="1"/>
    <col min="41" max="43" width="8.85546875" style="68" hidden="1" customWidth="1"/>
    <col min="44" max="45" width="8.85546875" style="68" customWidth="1"/>
    <col min="46" max="16384" width="8.85546875" style="68"/>
  </cols>
  <sheetData>
    <row r="1" spans="1:43" ht="28.5" customHeight="1">
      <c r="A1" s="187"/>
      <c r="B1" s="187"/>
      <c r="C1" s="188" t="s">
        <v>0</v>
      </c>
      <c r="D1" s="189"/>
      <c r="E1" s="189"/>
      <c r="F1" s="189"/>
      <c r="G1" s="189"/>
      <c r="H1" s="189"/>
      <c r="I1" s="189"/>
      <c r="J1" s="189"/>
      <c r="K1" s="189"/>
      <c r="L1" s="189"/>
      <c r="AQ1" s="68" t="s">
        <v>104</v>
      </c>
    </row>
    <row r="2" spans="1:43" ht="20.25" customHeight="1">
      <c r="A2" s="187"/>
      <c r="B2" s="187"/>
      <c r="C2" s="190" t="s">
        <v>1</v>
      </c>
      <c r="D2" s="190"/>
      <c r="E2" s="190"/>
      <c r="F2" s="190"/>
      <c r="G2" s="190"/>
      <c r="H2" s="190"/>
      <c r="I2" s="190"/>
      <c r="J2" s="190"/>
      <c r="K2" s="190"/>
      <c r="L2" s="190"/>
      <c r="O2" s="71"/>
      <c r="AQ2" s="68" t="s">
        <v>107</v>
      </c>
    </row>
    <row r="3" spans="1:43" s="73" customFormat="1" ht="30">
      <c r="A3" s="72"/>
      <c r="C3" s="74"/>
      <c r="D3" s="72"/>
      <c r="E3" s="74"/>
      <c r="G3" s="61"/>
      <c r="H3" s="75"/>
      <c r="I3" s="76"/>
      <c r="M3" s="74"/>
      <c r="N3" s="61"/>
      <c r="O3" s="77"/>
      <c r="P3" s="69"/>
      <c r="Q3" s="78"/>
      <c r="R3" s="69"/>
      <c r="S3" s="69"/>
      <c r="T3" s="69"/>
      <c r="U3" s="69"/>
      <c r="V3" s="69"/>
      <c r="W3" s="69"/>
      <c r="X3" s="69"/>
      <c r="Y3" s="69"/>
      <c r="Z3" s="70"/>
      <c r="AA3" s="70"/>
      <c r="AB3" s="70"/>
      <c r="AC3" s="70"/>
      <c r="AD3" s="70"/>
      <c r="AE3" s="70"/>
      <c r="AF3" s="70"/>
      <c r="AG3" s="70"/>
      <c r="AH3" s="70"/>
      <c r="AI3" s="70"/>
      <c r="AQ3" s="73" t="s">
        <v>110</v>
      </c>
    </row>
    <row r="4" spans="1:43" s="73" customFormat="1" ht="24" customHeight="1">
      <c r="A4" s="72"/>
      <c r="C4" s="74"/>
      <c r="D4" s="72"/>
      <c r="E4" s="74"/>
      <c r="G4" s="62" t="s">
        <v>46</v>
      </c>
      <c r="I4" s="79">
        <f>N79</f>
        <v>0</v>
      </c>
      <c r="M4" s="74"/>
      <c r="N4" s="61"/>
      <c r="P4" s="69"/>
      <c r="Q4" s="69"/>
      <c r="R4" s="69"/>
      <c r="S4" s="69"/>
      <c r="T4" s="69"/>
      <c r="U4" s="69"/>
      <c r="V4" s="69"/>
      <c r="W4" s="69"/>
      <c r="X4" s="69"/>
      <c r="Y4" s="69"/>
      <c r="Z4" s="70"/>
      <c r="AA4" s="70"/>
      <c r="AB4" s="70"/>
      <c r="AC4" s="70"/>
      <c r="AD4" s="70"/>
      <c r="AE4" s="70"/>
      <c r="AF4" s="70"/>
      <c r="AG4" s="70"/>
      <c r="AH4" s="70"/>
      <c r="AI4" s="70"/>
    </row>
    <row r="5" spans="1:43" s="80" customFormat="1" ht="12.75">
      <c r="B5" s="81" t="s">
        <v>47</v>
      </c>
      <c r="C5" s="82" t="s">
        <v>48</v>
      </c>
      <c r="G5" s="63" t="s">
        <v>115</v>
      </c>
      <c r="I5" s="83"/>
      <c r="J5" s="84"/>
      <c r="K5" s="84"/>
      <c r="L5" s="84"/>
      <c r="M5" s="84"/>
      <c r="P5" s="49"/>
      <c r="Q5" s="49"/>
      <c r="R5" s="49"/>
      <c r="S5" s="49"/>
      <c r="T5" s="49"/>
      <c r="U5" s="49"/>
      <c r="V5" s="49"/>
      <c r="W5" s="49"/>
      <c r="X5" s="49"/>
      <c r="Y5" s="49"/>
      <c r="Z5" s="50"/>
      <c r="AA5" s="50"/>
      <c r="AB5" s="50"/>
      <c r="AC5" s="50"/>
      <c r="AD5" s="50"/>
      <c r="AE5" s="50"/>
      <c r="AF5" s="50"/>
      <c r="AG5" s="50"/>
      <c r="AH5" s="50"/>
      <c r="AI5" s="50"/>
    </row>
    <row r="6" spans="1:43" s="80" customFormat="1" ht="12.75">
      <c r="B6" s="81" t="s">
        <v>53</v>
      </c>
      <c r="C6" s="85" t="s">
        <v>48</v>
      </c>
      <c r="D6" s="84"/>
      <c r="E6" s="84"/>
      <c r="G6" s="63"/>
      <c r="I6" s="86"/>
      <c r="J6" s="84"/>
      <c r="K6" s="84"/>
      <c r="L6" s="84"/>
      <c r="M6" s="84"/>
      <c r="P6" s="49"/>
      <c r="Q6" s="49"/>
      <c r="R6" s="49"/>
      <c r="S6" s="49"/>
      <c r="T6" s="49"/>
      <c r="U6" s="49"/>
      <c r="V6" s="49"/>
      <c r="W6" s="49"/>
      <c r="X6" s="49"/>
      <c r="Y6" s="49"/>
      <c r="Z6" s="50"/>
      <c r="AA6" s="50"/>
      <c r="AB6" s="50"/>
      <c r="AC6" s="50"/>
      <c r="AD6" s="50"/>
      <c r="AE6" s="50"/>
      <c r="AF6" s="50"/>
      <c r="AG6" s="50"/>
      <c r="AH6" s="50"/>
      <c r="AI6" s="50"/>
    </row>
    <row r="7" spans="1:43" s="80" customFormat="1" ht="12.75">
      <c r="B7" s="81" t="s">
        <v>49</v>
      </c>
      <c r="C7" s="82" t="s">
        <v>48</v>
      </c>
      <c r="D7" s="84"/>
      <c r="E7" s="84"/>
      <c r="G7" s="64"/>
      <c r="I7" s="87" t="s">
        <v>51</v>
      </c>
      <c r="K7" s="88" t="s">
        <v>52</v>
      </c>
      <c r="L7" s="84"/>
      <c r="M7" s="84"/>
      <c r="P7" s="49"/>
      <c r="Q7" s="49"/>
      <c r="R7" s="49"/>
      <c r="S7" s="49"/>
      <c r="T7" s="49"/>
      <c r="U7" s="49"/>
      <c r="V7" s="49"/>
      <c r="W7" s="49"/>
      <c r="X7" s="49"/>
      <c r="Y7" s="49"/>
      <c r="Z7" s="50"/>
      <c r="AA7" s="50"/>
      <c r="AB7" s="50"/>
      <c r="AC7" s="50"/>
      <c r="AD7" s="50"/>
      <c r="AE7" s="50"/>
      <c r="AF7" s="50"/>
      <c r="AG7" s="50"/>
      <c r="AH7" s="50"/>
      <c r="AI7" s="50"/>
    </row>
    <row r="8" spans="1:43" s="80" customFormat="1" ht="12.75">
      <c r="B8" s="81" t="s">
        <v>50</v>
      </c>
      <c r="C8" s="82" t="s">
        <v>48</v>
      </c>
      <c r="G8" s="63" t="s">
        <v>209</v>
      </c>
      <c r="I8" s="89" t="str">
        <f>IFERROR(IF(ISBLANK(I5),"",WORKDAY(I5,1,0)),"")</f>
        <v/>
      </c>
      <c r="J8" s="85"/>
      <c r="K8" s="90" t="str">
        <f>IF(OR(ISBLANK(J8),J8="N/A",I8=""),"",IF(J8&lt;=I8,"OK","Past Due"))</f>
        <v/>
      </c>
      <c r="L8" s="84"/>
      <c r="M8" s="84"/>
      <c r="P8" s="49"/>
      <c r="Q8" s="49"/>
      <c r="R8" s="49"/>
      <c r="S8" s="49"/>
      <c r="T8" s="49"/>
      <c r="U8" s="49"/>
      <c r="V8" s="49"/>
      <c r="W8" s="49"/>
      <c r="X8" s="49"/>
      <c r="Y8" s="49"/>
      <c r="Z8" s="50"/>
      <c r="AA8" s="50"/>
      <c r="AB8" s="50"/>
      <c r="AC8" s="50"/>
      <c r="AD8" s="50"/>
      <c r="AE8" s="50"/>
      <c r="AF8" s="50"/>
      <c r="AG8" s="50"/>
      <c r="AH8" s="50"/>
      <c r="AI8" s="50"/>
    </row>
    <row r="9" spans="1:43" s="80" customFormat="1" ht="12.75">
      <c r="B9" s="81" t="s">
        <v>56</v>
      </c>
      <c r="C9" s="91" t="s">
        <v>48</v>
      </c>
      <c r="D9" s="91"/>
      <c r="E9" s="91"/>
      <c r="G9" s="63" t="s">
        <v>55</v>
      </c>
      <c r="I9" s="89" t="str">
        <f>IFERROR(IF(ISBLANK(I5),"",WORKDAY(I5,7,0)),"")</f>
        <v/>
      </c>
      <c r="J9" s="85"/>
      <c r="K9" s="90" t="str">
        <f>IF(I9="","",IF(ISBLANK(J9),"",IF(J9&lt;=I9,"OK","Past Due")))</f>
        <v/>
      </c>
      <c r="L9" s="84"/>
      <c r="M9" s="84"/>
      <c r="P9" s="49"/>
      <c r="Q9" s="49"/>
      <c r="R9" s="49"/>
      <c r="S9" s="49"/>
      <c r="T9" s="49"/>
      <c r="U9" s="49"/>
      <c r="V9" s="49"/>
      <c r="W9" s="49"/>
      <c r="X9" s="49"/>
      <c r="Y9" s="49"/>
      <c r="Z9" s="50"/>
      <c r="AA9" s="50"/>
      <c r="AB9" s="50"/>
      <c r="AC9" s="50"/>
      <c r="AD9" s="50"/>
      <c r="AE9" s="50"/>
      <c r="AF9" s="50"/>
      <c r="AG9" s="50"/>
      <c r="AH9" s="50"/>
      <c r="AI9" s="50"/>
    </row>
    <row r="10" spans="1:43" s="80" customFormat="1" ht="12.75">
      <c r="B10" s="81" t="s">
        <v>54</v>
      </c>
      <c r="C10" s="191" t="s">
        <v>48</v>
      </c>
      <c r="D10" s="192"/>
      <c r="E10" s="192"/>
      <c r="G10" s="63" t="s">
        <v>57</v>
      </c>
      <c r="I10" s="89"/>
      <c r="J10" s="85"/>
      <c r="K10" s="90" t="str">
        <f>IF(I10="","",IF(ISBLANK(J10),"",IF(J10&lt;=I10,"OK","Past Due")))</f>
        <v/>
      </c>
      <c r="L10" s="84"/>
      <c r="M10" s="84"/>
      <c r="P10" s="49"/>
      <c r="Q10" s="49"/>
      <c r="R10" s="49"/>
      <c r="S10" s="49"/>
      <c r="T10" s="49"/>
      <c r="U10" s="49"/>
      <c r="V10" s="49"/>
      <c r="W10" s="49"/>
      <c r="X10" s="49"/>
      <c r="Y10" s="49"/>
      <c r="Z10" s="50"/>
      <c r="AA10" s="50"/>
      <c r="AB10" s="50"/>
      <c r="AC10" s="50"/>
      <c r="AD10" s="50"/>
      <c r="AE10" s="50"/>
      <c r="AF10" s="50"/>
      <c r="AG10" s="50"/>
      <c r="AH10" s="50"/>
      <c r="AI10" s="50"/>
    </row>
    <row r="11" spans="1:43" s="80" customFormat="1" ht="12.75">
      <c r="G11" s="63" t="s">
        <v>58</v>
      </c>
      <c r="I11" s="89" t="str">
        <f>IFERROR(IF(ISBLANK(I5),"",WORKDAY(I5,24,0)),"")</f>
        <v/>
      </c>
      <c r="J11" s="85"/>
      <c r="K11" s="90" t="str">
        <f>IF(I11="","",IF(ISBLANK(J11),"",IF(J11&lt;=I11,"OK","Past Due")))</f>
        <v/>
      </c>
      <c r="L11" s="84"/>
      <c r="M11" s="84"/>
      <c r="P11" s="49"/>
      <c r="Q11" s="49"/>
      <c r="R11" s="49"/>
      <c r="S11" s="49"/>
      <c r="T11" s="49"/>
      <c r="U11" s="49"/>
      <c r="V11" s="49"/>
      <c r="W11" s="49"/>
      <c r="X11" s="49"/>
      <c r="Y11" s="49"/>
      <c r="Z11" s="50"/>
      <c r="AA11" s="50"/>
      <c r="AB11" s="50"/>
      <c r="AC11" s="50"/>
      <c r="AD11" s="50"/>
      <c r="AE11" s="50"/>
      <c r="AF11" s="50"/>
      <c r="AG11" s="50"/>
      <c r="AH11" s="50"/>
      <c r="AI11" s="50"/>
    </row>
    <row r="12" spans="1:43" s="45" customFormat="1" ht="6" customHeight="1">
      <c r="B12" s="48"/>
      <c r="C12" s="92"/>
      <c r="D12" s="48"/>
      <c r="E12" s="92"/>
      <c r="G12" s="51"/>
      <c r="H12" s="93"/>
      <c r="I12" s="94"/>
      <c r="J12" s="48"/>
      <c r="L12" s="51"/>
      <c r="M12" s="48"/>
      <c r="P12" s="49"/>
      <c r="Q12" s="49"/>
      <c r="R12" s="49"/>
      <c r="S12" s="49"/>
      <c r="T12" s="49"/>
      <c r="U12" s="49"/>
      <c r="V12" s="49"/>
      <c r="W12" s="49"/>
      <c r="X12" s="49"/>
      <c r="Y12" s="49"/>
      <c r="Z12" s="50"/>
      <c r="AA12" s="50"/>
      <c r="AB12" s="50"/>
      <c r="AC12" s="50"/>
      <c r="AD12" s="50"/>
      <c r="AE12" s="50"/>
      <c r="AF12" s="50"/>
      <c r="AG12" s="50"/>
      <c r="AH12" s="50"/>
      <c r="AI12" s="50"/>
    </row>
    <row r="13" spans="1:43" s="45" customFormat="1" ht="38.450000000000003" customHeight="1">
      <c r="B13" s="193" t="s">
        <v>59</v>
      </c>
      <c r="C13" s="194"/>
      <c r="D13" s="195" t="s">
        <v>212</v>
      </c>
      <c r="E13" s="196"/>
      <c r="F13" s="197" t="s">
        <v>213</v>
      </c>
      <c r="G13" s="198"/>
      <c r="H13" s="199" t="s">
        <v>125</v>
      </c>
      <c r="I13" s="200"/>
      <c r="J13" s="46" t="s">
        <v>42</v>
      </c>
      <c r="K13" s="46" t="s">
        <v>60</v>
      </c>
      <c r="L13" s="47" t="s">
        <v>61</v>
      </c>
      <c r="M13" s="48" t="s">
        <v>62</v>
      </c>
      <c r="N13" s="48" t="s">
        <v>60</v>
      </c>
      <c r="P13" s="49"/>
      <c r="Q13" s="49"/>
      <c r="R13" s="49"/>
      <c r="S13" s="49"/>
      <c r="T13" s="49"/>
      <c r="U13" s="49"/>
      <c r="V13" s="49"/>
      <c r="W13" s="49"/>
      <c r="X13" s="49"/>
      <c r="Y13" s="49"/>
      <c r="Z13" s="50"/>
      <c r="AA13" s="50"/>
      <c r="AB13" s="50"/>
      <c r="AC13" s="50"/>
      <c r="AD13" s="50"/>
      <c r="AE13" s="50"/>
      <c r="AF13" s="50"/>
      <c r="AG13" s="50"/>
      <c r="AH13" s="50"/>
      <c r="AI13" s="50"/>
      <c r="AK13" s="51" t="s">
        <v>117</v>
      </c>
      <c r="AL13" s="51" t="s">
        <v>118</v>
      </c>
      <c r="AM13" s="51" t="s">
        <v>119</v>
      </c>
      <c r="AN13" s="51" t="s">
        <v>120</v>
      </c>
      <c r="AO13" s="51" t="s">
        <v>121</v>
      </c>
    </row>
    <row r="14" spans="1:43" s="45" customFormat="1" ht="21.95" customHeight="1">
      <c r="A14" s="204" t="s">
        <v>63</v>
      </c>
      <c r="B14" s="208" t="s">
        <v>64</v>
      </c>
      <c r="C14" s="151" t="s">
        <v>65</v>
      </c>
      <c r="D14" s="154"/>
      <c r="E14" s="157" t="s">
        <v>66</v>
      </c>
      <c r="F14" s="141" t="s">
        <v>122</v>
      </c>
      <c r="G14" s="142"/>
      <c r="H14" s="131" t="s">
        <v>123</v>
      </c>
      <c r="I14" s="132"/>
      <c r="J14" s="166" t="str">
        <f>AO14</f>
        <v>Insufficient</v>
      </c>
      <c r="K14" s="222" t="str">
        <f>CONCATENATE(N14," / ",M14)</f>
        <v>0 / 2</v>
      </c>
      <c r="L14" s="201"/>
      <c r="M14" s="52">
        <v>2</v>
      </c>
      <c r="N14" s="53">
        <f t="shared" ref="N14" si="0">IF(J14="Insufficient",0,IF(J14="Basic",(0.6*M14),IF(J14="Complete",M14,"TBD")))</f>
        <v>0</v>
      </c>
      <c r="P14" s="49" t="b">
        <v>0</v>
      </c>
      <c r="Q14" s="49" t="b">
        <v>0</v>
      </c>
      <c r="R14" s="49"/>
      <c r="S14" s="49"/>
      <c r="T14" s="49"/>
      <c r="U14" s="49"/>
      <c r="V14" s="49"/>
      <c r="W14" s="49"/>
      <c r="X14" s="49"/>
      <c r="Y14" s="49"/>
      <c r="Z14" s="50" t="b">
        <v>0</v>
      </c>
      <c r="AA14" s="50"/>
      <c r="AB14" s="50"/>
      <c r="AC14" s="50"/>
      <c r="AD14" s="50"/>
      <c r="AE14" s="50"/>
      <c r="AF14" s="50"/>
      <c r="AG14" s="50"/>
      <c r="AH14" s="50"/>
      <c r="AI14" s="50"/>
      <c r="AK14" s="45" cm="1">
        <f t="array" ref="AK14">SUM(--(P14:Y14))</f>
        <v>0</v>
      </c>
      <c r="AL14" s="45">
        <f>COUNTA(P14:Y14)</f>
        <v>2</v>
      </c>
      <c r="AM14" s="45" cm="1">
        <f t="array" ref="AM14">SUM(--(Z14:AI14))</f>
        <v>0</v>
      </c>
      <c r="AN14" s="45">
        <f>COUNTA(Z14:AI14)</f>
        <v>1</v>
      </c>
      <c r="AO14" s="45" t="str" cm="1">
        <f t="array" ref="AO14">IF(SUM(--(P14:AI14))=0,"Insufficient",IF(AK14&lt;AL14, "Insufficient",IF(AM14/AN14&gt;=0.5,"Complete","Basic")))</f>
        <v>Insufficient</v>
      </c>
    </row>
    <row r="15" spans="1:43" s="45" customFormat="1" ht="27" customHeight="1">
      <c r="A15" s="205"/>
      <c r="B15" s="209"/>
      <c r="C15" s="152"/>
      <c r="D15" s="155"/>
      <c r="E15" s="158"/>
      <c r="F15" s="95"/>
      <c r="G15" s="55" t="s">
        <v>183</v>
      </c>
      <c r="H15" s="96"/>
      <c r="I15" s="57" t="s">
        <v>205</v>
      </c>
      <c r="J15" s="167"/>
      <c r="K15" s="223"/>
      <c r="L15" s="202"/>
      <c r="M15" s="52"/>
      <c r="N15" s="53"/>
      <c r="P15" s="49"/>
      <c r="Q15" s="49"/>
      <c r="R15" s="49"/>
      <c r="S15" s="49"/>
      <c r="T15" s="49"/>
      <c r="U15" s="49"/>
      <c r="V15" s="49"/>
      <c r="W15" s="49"/>
      <c r="X15" s="49"/>
      <c r="Y15" s="49"/>
      <c r="Z15" s="50"/>
      <c r="AA15" s="50"/>
      <c r="AB15" s="50"/>
      <c r="AC15" s="50"/>
      <c r="AD15" s="50"/>
      <c r="AE15" s="50"/>
      <c r="AF15" s="50"/>
      <c r="AG15" s="50"/>
      <c r="AH15" s="50"/>
      <c r="AI15" s="50"/>
    </row>
    <row r="16" spans="1:43" s="45" customFormat="1" ht="25.5">
      <c r="A16" s="205"/>
      <c r="B16" s="210"/>
      <c r="C16" s="153"/>
      <c r="D16" s="156"/>
      <c r="E16" s="159"/>
      <c r="F16" s="97"/>
      <c r="G16" s="56" t="s">
        <v>210</v>
      </c>
      <c r="H16" s="98"/>
      <c r="I16" s="99"/>
      <c r="J16" s="168"/>
      <c r="K16" s="224"/>
      <c r="L16" s="203"/>
      <c r="M16" s="52"/>
      <c r="N16" s="53"/>
      <c r="P16" s="49"/>
      <c r="Q16" s="49"/>
      <c r="R16" s="49"/>
      <c r="S16" s="49"/>
      <c r="T16" s="49"/>
      <c r="U16" s="49"/>
      <c r="V16" s="49"/>
      <c r="W16" s="49"/>
      <c r="X16" s="49"/>
      <c r="Y16" s="49"/>
      <c r="Z16" s="50"/>
      <c r="AA16" s="50"/>
      <c r="AB16" s="50"/>
      <c r="AC16" s="50"/>
      <c r="AD16" s="50"/>
      <c r="AE16" s="50"/>
      <c r="AF16" s="50"/>
      <c r="AG16" s="50"/>
      <c r="AH16" s="50"/>
      <c r="AI16" s="50"/>
    </row>
    <row r="17" spans="1:41" s="45" customFormat="1" ht="27" customHeight="1">
      <c r="A17" s="205"/>
      <c r="B17" s="208" t="s">
        <v>68</v>
      </c>
      <c r="C17" s="151" t="s">
        <v>69</v>
      </c>
      <c r="D17" s="154"/>
      <c r="E17" s="175" t="s">
        <v>66</v>
      </c>
      <c r="F17" s="133" t="s">
        <v>182</v>
      </c>
      <c r="G17" s="186"/>
      <c r="H17" s="185" t="s">
        <v>190</v>
      </c>
      <c r="I17" s="136"/>
      <c r="J17" s="166" t="str">
        <f>AO17</f>
        <v>Insufficient</v>
      </c>
      <c r="K17" s="222" t="str">
        <f t="shared" ref="K17" si="1">CONCATENATE(N17," / ",M17)</f>
        <v>0 / 13</v>
      </c>
      <c r="L17" s="225"/>
      <c r="M17" s="52">
        <v>13</v>
      </c>
      <c r="N17" s="53">
        <f t="shared" ref="N17" si="2">IF(J17="Insufficient",0,IF(J17="Basic",(0.6*M17),IF(J17="Complete",M17,"TBD")))</f>
        <v>0</v>
      </c>
      <c r="P17" s="49" t="b">
        <v>0</v>
      </c>
      <c r="Q17" s="49" t="b">
        <v>0</v>
      </c>
      <c r="R17" s="49" t="b">
        <v>0</v>
      </c>
      <c r="S17" s="49"/>
      <c r="T17" s="49"/>
      <c r="U17" s="49"/>
      <c r="V17" s="49"/>
      <c r="W17" s="49"/>
      <c r="X17" s="49"/>
      <c r="Y17" s="49"/>
      <c r="Z17" s="50" t="b">
        <v>0</v>
      </c>
      <c r="AA17" s="50" t="b">
        <v>0</v>
      </c>
      <c r="AB17" s="50" t="b">
        <v>0</v>
      </c>
      <c r="AC17" s="50"/>
      <c r="AD17" s="50"/>
      <c r="AE17" s="50"/>
      <c r="AF17" s="50"/>
      <c r="AG17" s="50"/>
      <c r="AH17" s="50"/>
      <c r="AI17" s="50"/>
      <c r="AK17" s="45" cm="1">
        <f t="array" ref="AK17">SUM(--(P17:Y17))</f>
        <v>0</v>
      </c>
      <c r="AL17" s="45">
        <f>COUNTA(P17:Y17)</f>
        <v>3</v>
      </c>
      <c r="AM17" s="45" cm="1">
        <f t="array" ref="AM17">SUM(--(Z17:AI17))</f>
        <v>0</v>
      </c>
      <c r="AN17" s="45">
        <f>COUNTA(Z17:AI17)</f>
        <v>3</v>
      </c>
      <c r="AO17" s="45" t="str" cm="1">
        <f t="array" ref="AO17">IF(SUM(--(P17:AI17))=0,"Insufficient",IF(AK17&lt;AL17, "Insufficient",IF(AM17/AN17&gt;=0.5,"Complete","Basic")))</f>
        <v>Insufficient</v>
      </c>
    </row>
    <row r="18" spans="1:41" s="45" customFormat="1" ht="25.5">
      <c r="A18" s="205"/>
      <c r="B18" s="209"/>
      <c r="C18" s="152"/>
      <c r="D18" s="155"/>
      <c r="E18" s="176"/>
      <c r="F18" s="95"/>
      <c r="G18" s="55" t="s">
        <v>181</v>
      </c>
      <c r="H18" s="96"/>
      <c r="I18" s="57" t="s">
        <v>127</v>
      </c>
      <c r="J18" s="167"/>
      <c r="K18" s="223"/>
      <c r="L18" s="226"/>
      <c r="M18" s="52"/>
      <c r="N18" s="53"/>
      <c r="P18" s="49"/>
      <c r="Q18" s="49"/>
      <c r="R18" s="49"/>
      <c r="S18" s="49"/>
      <c r="T18" s="49"/>
      <c r="U18" s="49"/>
      <c r="V18" s="49"/>
      <c r="W18" s="49"/>
      <c r="X18" s="49"/>
      <c r="Y18" s="49"/>
      <c r="Z18" s="50"/>
      <c r="AA18" s="50"/>
      <c r="AB18" s="50"/>
      <c r="AC18" s="50"/>
      <c r="AD18" s="50"/>
      <c r="AE18" s="50"/>
      <c r="AF18" s="50"/>
      <c r="AG18" s="50"/>
      <c r="AH18" s="50"/>
      <c r="AI18" s="50"/>
    </row>
    <row r="19" spans="1:41" s="45" customFormat="1" ht="25.5">
      <c r="A19" s="205"/>
      <c r="B19" s="209"/>
      <c r="C19" s="152"/>
      <c r="D19" s="155"/>
      <c r="E19" s="176"/>
      <c r="F19" s="95"/>
      <c r="G19" s="65" t="s">
        <v>180</v>
      </c>
      <c r="H19" s="96"/>
      <c r="I19" s="57" t="s">
        <v>128</v>
      </c>
      <c r="J19" s="167"/>
      <c r="K19" s="223"/>
      <c r="L19" s="226"/>
      <c r="M19" s="52"/>
      <c r="N19" s="53"/>
      <c r="P19" s="49"/>
      <c r="Q19" s="49"/>
      <c r="R19" s="49"/>
      <c r="S19" s="49"/>
      <c r="T19" s="49"/>
      <c r="U19" s="49"/>
      <c r="V19" s="49"/>
      <c r="W19" s="49"/>
      <c r="X19" s="49"/>
      <c r="Y19" s="49"/>
      <c r="Z19" s="50"/>
      <c r="AA19" s="50"/>
      <c r="AB19" s="50"/>
      <c r="AC19" s="50"/>
      <c r="AD19" s="50"/>
      <c r="AE19" s="50"/>
      <c r="AF19" s="50"/>
      <c r="AG19" s="50"/>
      <c r="AH19" s="50"/>
      <c r="AI19" s="50"/>
    </row>
    <row r="20" spans="1:41" s="45" customFormat="1" ht="26.25" customHeight="1">
      <c r="A20" s="205"/>
      <c r="B20" s="210"/>
      <c r="C20" s="153"/>
      <c r="D20" s="156"/>
      <c r="E20" s="177"/>
      <c r="F20" s="97"/>
      <c r="G20" s="56" t="s">
        <v>124</v>
      </c>
      <c r="H20" s="98"/>
      <c r="I20" s="99" t="s">
        <v>129</v>
      </c>
      <c r="J20" s="167"/>
      <c r="K20" s="224"/>
      <c r="L20" s="227"/>
      <c r="M20" s="52"/>
      <c r="N20" s="53"/>
      <c r="P20" s="49"/>
      <c r="Q20" s="49"/>
      <c r="R20" s="49"/>
      <c r="S20" s="49"/>
      <c r="T20" s="49"/>
      <c r="U20" s="49"/>
      <c r="V20" s="49"/>
      <c r="W20" s="49"/>
      <c r="X20" s="49"/>
      <c r="Y20" s="49"/>
      <c r="Z20" s="50"/>
      <c r="AA20" s="50"/>
      <c r="AB20" s="50"/>
      <c r="AC20" s="50"/>
      <c r="AD20" s="50"/>
      <c r="AE20" s="50"/>
      <c r="AF20" s="50"/>
      <c r="AG20" s="50"/>
      <c r="AH20" s="50"/>
      <c r="AI20" s="50"/>
    </row>
    <row r="21" spans="1:41" s="45" customFormat="1" ht="21.95" customHeight="1">
      <c r="A21" s="206"/>
      <c r="B21" s="211" t="s">
        <v>70</v>
      </c>
      <c r="C21" s="143" t="s">
        <v>71</v>
      </c>
      <c r="D21" s="216"/>
      <c r="E21" s="219" t="s">
        <v>66</v>
      </c>
      <c r="F21" s="133" t="s">
        <v>184</v>
      </c>
      <c r="G21" s="134"/>
      <c r="H21" s="135" t="s">
        <v>185</v>
      </c>
      <c r="I21" s="136"/>
      <c r="J21" s="182" t="str">
        <f>AO21</f>
        <v>Insufficient</v>
      </c>
      <c r="K21" s="222" t="str">
        <f t="shared" ref="K21" si="3">CONCATENATE(N21," / ",M21)</f>
        <v>0 / 18</v>
      </c>
      <c r="L21" s="225"/>
      <c r="M21" s="52">
        <v>18</v>
      </c>
      <c r="N21" s="53">
        <f t="shared" ref="N21" si="4">IF(J21="Insufficient",0,IF(J21="Basic",(0.6*M21),IF(J21="Complete",M21,"TBD")))</f>
        <v>0</v>
      </c>
      <c r="P21" s="49" t="b">
        <v>0</v>
      </c>
      <c r="Q21" s="49" t="b">
        <v>0</v>
      </c>
      <c r="R21" s="49" t="b">
        <v>0</v>
      </c>
      <c r="S21" s="49" t="b">
        <v>0</v>
      </c>
      <c r="T21" s="49" t="b">
        <v>0</v>
      </c>
      <c r="U21" s="49" t="b">
        <v>0</v>
      </c>
      <c r="V21" s="49"/>
      <c r="W21" s="49"/>
      <c r="X21" s="49"/>
      <c r="Y21" s="49"/>
      <c r="Z21" s="50" t="b">
        <v>0</v>
      </c>
      <c r="AA21" s="50" t="b">
        <v>0</v>
      </c>
      <c r="AB21" s="50" t="b">
        <v>0</v>
      </c>
      <c r="AC21" s="50" t="b">
        <v>0</v>
      </c>
      <c r="AD21" s="50" t="b">
        <v>0</v>
      </c>
      <c r="AE21" s="50" t="b">
        <v>0</v>
      </c>
      <c r="AF21" s="50" t="b">
        <v>0</v>
      </c>
      <c r="AG21" s="50"/>
      <c r="AH21" s="50"/>
      <c r="AI21" s="50"/>
      <c r="AK21" s="45" cm="1">
        <f t="array" ref="AK21">SUM(--(P21:Y21))</f>
        <v>0</v>
      </c>
      <c r="AL21" s="45">
        <f>COUNTA(P21:Y21)</f>
        <v>6</v>
      </c>
      <c r="AM21" s="45" cm="1">
        <f t="array" ref="AM21">SUM(--(Z21:AI21))</f>
        <v>0</v>
      </c>
      <c r="AN21" s="45">
        <f>COUNTA(Z21:AI21)</f>
        <v>7</v>
      </c>
      <c r="AO21" s="45" t="str" cm="1">
        <f t="array" ref="AO21">IF(SUM(--(P21:AI21))=0,"Insufficient",IF(AK21&lt;AL21, "Insufficient",IF(AM21/AN21&gt;=0.5,"Complete","Basic")))</f>
        <v>Insufficient</v>
      </c>
    </row>
    <row r="22" spans="1:41" s="45" customFormat="1" ht="25.5">
      <c r="A22" s="206"/>
      <c r="B22" s="212"/>
      <c r="C22" s="214"/>
      <c r="D22" s="217"/>
      <c r="E22" s="220"/>
      <c r="F22" s="95"/>
      <c r="G22" s="65" t="s">
        <v>211</v>
      </c>
      <c r="H22" s="96"/>
      <c r="I22" s="57" t="s">
        <v>214</v>
      </c>
      <c r="J22" s="183"/>
      <c r="K22" s="223"/>
      <c r="L22" s="226"/>
      <c r="M22" s="52"/>
      <c r="N22" s="53"/>
      <c r="P22" s="49"/>
      <c r="Q22" s="49"/>
      <c r="R22" s="49"/>
      <c r="S22" s="49"/>
      <c r="T22" s="49"/>
      <c r="U22" s="49"/>
      <c r="V22" s="49"/>
      <c r="W22" s="49"/>
      <c r="X22" s="49"/>
      <c r="Y22" s="49"/>
      <c r="Z22" s="50"/>
      <c r="AA22" s="50"/>
      <c r="AB22" s="50"/>
      <c r="AC22" s="50"/>
      <c r="AD22" s="50"/>
      <c r="AE22" s="50"/>
      <c r="AF22" s="50"/>
      <c r="AG22" s="50"/>
      <c r="AH22" s="50"/>
      <c r="AI22" s="50"/>
    </row>
    <row r="23" spans="1:41" s="45" customFormat="1" ht="27.75" customHeight="1">
      <c r="A23" s="206"/>
      <c r="B23" s="212"/>
      <c r="C23" s="214"/>
      <c r="D23" s="217"/>
      <c r="E23" s="220"/>
      <c r="F23" s="95"/>
      <c r="G23" s="65" t="s">
        <v>130</v>
      </c>
      <c r="H23" s="96"/>
      <c r="I23" s="57" t="s">
        <v>134</v>
      </c>
      <c r="J23" s="183"/>
      <c r="K23" s="223"/>
      <c r="L23" s="226"/>
      <c r="M23" s="52"/>
      <c r="N23" s="53"/>
      <c r="P23" s="49"/>
      <c r="Q23" s="49"/>
      <c r="R23" s="49"/>
      <c r="S23" s="49"/>
      <c r="T23" s="49"/>
      <c r="U23" s="49"/>
      <c r="V23" s="49"/>
      <c r="W23" s="49"/>
      <c r="X23" s="49"/>
      <c r="Y23" s="49"/>
      <c r="Z23" s="50"/>
      <c r="AA23" s="50"/>
      <c r="AB23" s="50"/>
      <c r="AC23" s="50"/>
      <c r="AD23" s="50"/>
      <c r="AE23" s="50"/>
      <c r="AF23" s="50"/>
      <c r="AG23" s="50"/>
      <c r="AH23" s="50"/>
      <c r="AI23" s="50"/>
    </row>
    <row r="24" spans="1:41" s="45" customFormat="1" ht="21.95" customHeight="1">
      <c r="A24" s="206"/>
      <c r="B24" s="212"/>
      <c r="C24" s="214"/>
      <c r="D24" s="217"/>
      <c r="E24" s="220"/>
      <c r="F24" s="95"/>
      <c r="G24" s="65" t="s">
        <v>131</v>
      </c>
      <c r="H24" s="96"/>
      <c r="I24" s="57" t="s">
        <v>135</v>
      </c>
      <c r="J24" s="183"/>
      <c r="K24" s="223"/>
      <c r="L24" s="226"/>
      <c r="M24" s="52"/>
      <c r="N24" s="53"/>
      <c r="P24" s="49"/>
      <c r="Q24" s="49"/>
      <c r="R24" s="49"/>
      <c r="S24" s="49"/>
      <c r="T24" s="49"/>
      <c r="U24" s="49"/>
      <c r="V24" s="49"/>
      <c r="W24" s="49"/>
      <c r="X24" s="49"/>
      <c r="Y24" s="49"/>
      <c r="Z24" s="50"/>
      <c r="AA24" s="50"/>
      <c r="AB24" s="50"/>
      <c r="AC24" s="50"/>
      <c r="AD24" s="50"/>
      <c r="AE24" s="50"/>
      <c r="AF24" s="50"/>
      <c r="AG24" s="50"/>
      <c r="AH24" s="50"/>
      <c r="AI24" s="50"/>
    </row>
    <row r="25" spans="1:41" s="45" customFormat="1" ht="25.5">
      <c r="A25" s="206"/>
      <c r="B25" s="212"/>
      <c r="C25" s="214"/>
      <c r="D25" s="217"/>
      <c r="E25" s="220"/>
      <c r="F25" s="95"/>
      <c r="G25" s="65" t="s">
        <v>132</v>
      </c>
      <c r="H25" s="96"/>
      <c r="I25" s="57" t="s">
        <v>136</v>
      </c>
      <c r="J25" s="183"/>
      <c r="K25" s="223"/>
      <c r="L25" s="226"/>
      <c r="M25" s="52"/>
      <c r="N25" s="53"/>
      <c r="P25" s="49"/>
      <c r="Q25" s="49"/>
      <c r="R25" s="49"/>
      <c r="S25" s="49"/>
      <c r="T25" s="49"/>
      <c r="U25" s="49"/>
      <c r="V25" s="49"/>
      <c r="W25" s="49"/>
      <c r="X25" s="49"/>
      <c r="Y25" s="49"/>
      <c r="Z25" s="50"/>
      <c r="AA25" s="50"/>
      <c r="AB25" s="50"/>
      <c r="AC25" s="50"/>
      <c r="AD25" s="50"/>
      <c r="AE25" s="50"/>
      <c r="AF25" s="50"/>
      <c r="AG25" s="50"/>
      <c r="AH25" s="50"/>
      <c r="AI25" s="50"/>
    </row>
    <row r="26" spans="1:41" s="45" customFormat="1" ht="21.95" customHeight="1">
      <c r="A26" s="206"/>
      <c r="B26" s="212"/>
      <c r="C26" s="214"/>
      <c r="D26" s="217"/>
      <c r="E26" s="220"/>
      <c r="F26" s="95"/>
      <c r="G26" s="65" t="s">
        <v>133</v>
      </c>
      <c r="H26" s="96"/>
      <c r="I26" s="57" t="s">
        <v>137</v>
      </c>
      <c r="J26" s="183"/>
      <c r="K26" s="223"/>
      <c r="L26" s="226"/>
      <c r="M26" s="52"/>
      <c r="N26" s="53"/>
      <c r="P26" s="49"/>
      <c r="Q26" s="49"/>
      <c r="R26" s="49"/>
      <c r="S26" s="49"/>
      <c r="T26" s="49"/>
      <c r="U26" s="49"/>
      <c r="V26" s="49"/>
      <c r="W26" s="49"/>
      <c r="X26" s="49"/>
      <c r="Y26" s="49"/>
      <c r="Z26" s="50"/>
      <c r="AA26" s="50"/>
      <c r="AB26" s="50"/>
      <c r="AC26" s="50"/>
      <c r="AD26" s="50"/>
      <c r="AE26" s="50"/>
      <c r="AF26" s="50"/>
      <c r="AG26" s="50"/>
      <c r="AH26" s="50"/>
      <c r="AI26" s="50"/>
    </row>
    <row r="27" spans="1:41" s="45" customFormat="1" ht="25.5">
      <c r="A27" s="206"/>
      <c r="B27" s="212"/>
      <c r="C27" s="214"/>
      <c r="D27" s="217"/>
      <c r="E27" s="220"/>
      <c r="F27" s="95"/>
      <c r="G27" s="65" t="s">
        <v>202</v>
      </c>
      <c r="H27" s="96"/>
      <c r="I27" s="57" t="s">
        <v>138</v>
      </c>
      <c r="J27" s="183"/>
      <c r="K27" s="223"/>
      <c r="L27" s="226"/>
      <c r="M27" s="52"/>
      <c r="N27" s="53"/>
      <c r="P27" s="49"/>
      <c r="Q27" s="49"/>
      <c r="R27" s="49"/>
      <c r="S27" s="49"/>
      <c r="T27" s="49"/>
      <c r="U27" s="49"/>
      <c r="V27" s="49"/>
      <c r="W27" s="49"/>
      <c r="X27" s="49"/>
      <c r="Y27" s="49"/>
      <c r="Z27" s="50"/>
      <c r="AA27" s="50"/>
      <c r="AB27" s="50"/>
      <c r="AC27" s="50"/>
      <c r="AD27" s="50"/>
      <c r="AE27" s="50"/>
      <c r="AF27" s="50"/>
      <c r="AG27" s="50"/>
      <c r="AH27" s="50"/>
      <c r="AI27" s="50"/>
    </row>
    <row r="28" spans="1:41" s="45" customFormat="1" ht="25.5">
      <c r="A28" s="207"/>
      <c r="B28" s="213"/>
      <c r="C28" s="215"/>
      <c r="D28" s="218"/>
      <c r="E28" s="221"/>
      <c r="F28" s="97"/>
      <c r="G28" s="66"/>
      <c r="H28" s="98"/>
      <c r="I28" s="99" t="s">
        <v>203</v>
      </c>
      <c r="J28" s="184"/>
      <c r="K28" s="224"/>
      <c r="L28" s="227"/>
      <c r="M28" s="52"/>
      <c r="N28" s="53"/>
      <c r="P28" s="49"/>
      <c r="Q28" s="49"/>
      <c r="R28" s="49"/>
      <c r="S28" s="49"/>
      <c r="T28" s="49"/>
      <c r="U28" s="49"/>
      <c r="V28" s="49"/>
      <c r="W28" s="49"/>
      <c r="X28" s="49"/>
      <c r="Y28" s="49"/>
      <c r="Z28" s="50"/>
      <c r="AA28" s="50"/>
      <c r="AB28" s="50"/>
      <c r="AC28" s="50"/>
      <c r="AD28" s="50"/>
      <c r="AE28" s="50"/>
      <c r="AF28" s="50"/>
      <c r="AG28" s="50"/>
      <c r="AH28" s="50"/>
      <c r="AI28" s="50"/>
    </row>
    <row r="29" spans="1:41" s="45" customFormat="1" ht="147" customHeight="1">
      <c r="A29" s="172" t="s">
        <v>72</v>
      </c>
      <c r="B29" s="169" t="s">
        <v>73</v>
      </c>
      <c r="C29" s="151" t="s">
        <v>215</v>
      </c>
      <c r="D29" s="154"/>
      <c r="E29" s="175" t="s">
        <v>216</v>
      </c>
      <c r="F29" s="133" t="s">
        <v>179</v>
      </c>
      <c r="G29" s="134"/>
      <c r="H29" s="135" t="s">
        <v>142</v>
      </c>
      <c r="I29" s="136"/>
      <c r="J29" s="167" t="str">
        <f>AO29</f>
        <v>Insufficient</v>
      </c>
      <c r="K29" s="222" t="str">
        <f t="shared" ref="K29" si="5">CONCATENATE(N29," / ",M29)</f>
        <v>0 / 8</v>
      </c>
      <c r="L29" s="225"/>
      <c r="M29" s="52">
        <v>8</v>
      </c>
      <c r="N29" s="53">
        <f t="shared" ref="N29" si="6">IF(J29="Insufficient",0,IF(J29="Basic",(0.6*M29),IF(J29="Complete",M29,"TBD")))</f>
        <v>0</v>
      </c>
      <c r="P29" s="49" t="b">
        <v>0</v>
      </c>
      <c r="Q29" s="49" t="b">
        <v>0</v>
      </c>
      <c r="R29" s="49" t="b">
        <v>0</v>
      </c>
      <c r="S29" s="49"/>
      <c r="T29" s="49"/>
      <c r="U29" s="49"/>
      <c r="V29" s="49"/>
      <c r="W29" s="49"/>
      <c r="X29" s="49"/>
      <c r="Y29" s="49"/>
      <c r="Z29" s="50" t="b">
        <v>0</v>
      </c>
      <c r="AA29" s="50" t="b">
        <v>0</v>
      </c>
      <c r="AB29" s="50" t="b">
        <v>0</v>
      </c>
      <c r="AC29" s="50" t="b">
        <v>0</v>
      </c>
      <c r="AD29" s="50"/>
      <c r="AE29" s="50"/>
      <c r="AF29" s="50"/>
      <c r="AG29" s="50"/>
      <c r="AH29" s="50"/>
      <c r="AI29" s="50"/>
      <c r="AK29" s="45" cm="1">
        <f t="array" ref="AK29">SUM(--(P29:Y29))</f>
        <v>0</v>
      </c>
      <c r="AL29" s="45">
        <f>COUNTA(P29:Y29)</f>
        <v>3</v>
      </c>
      <c r="AM29" s="45" cm="1">
        <f t="array" ref="AM29">SUM(--(Z29:AI29))</f>
        <v>0</v>
      </c>
      <c r="AN29" s="45">
        <f>COUNTA(Z29:AI29)</f>
        <v>4</v>
      </c>
      <c r="AO29" s="45" t="str" cm="1">
        <f t="array" ref="AO29">IF(SUM(--(P29:AI29))=0,"Insufficient",IF(AK29&lt;AL29, "Insufficient",IF(AM29/AN29&gt;=0.5,"Complete","Basic")))</f>
        <v>Insufficient</v>
      </c>
    </row>
    <row r="30" spans="1:41" s="45" customFormat="1" ht="21.95" customHeight="1">
      <c r="A30" s="173"/>
      <c r="B30" s="170"/>
      <c r="C30" s="152"/>
      <c r="D30" s="155"/>
      <c r="E30" s="176"/>
      <c r="F30" s="95"/>
      <c r="G30" s="65" t="s">
        <v>139</v>
      </c>
      <c r="H30" s="96"/>
      <c r="I30" s="57" t="s">
        <v>217</v>
      </c>
      <c r="J30" s="167"/>
      <c r="K30" s="223"/>
      <c r="L30" s="226"/>
      <c r="M30" s="52"/>
      <c r="N30" s="53"/>
      <c r="P30" s="49"/>
      <c r="Q30" s="49"/>
      <c r="R30" s="49"/>
      <c r="S30" s="49"/>
      <c r="T30" s="49"/>
      <c r="U30" s="49"/>
      <c r="V30" s="49"/>
      <c r="W30" s="49"/>
      <c r="X30" s="49"/>
      <c r="Y30" s="49"/>
      <c r="Z30" s="50"/>
      <c r="AA30" s="50"/>
      <c r="AB30" s="50"/>
      <c r="AC30" s="50"/>
      <c r="AD30" s="50"/>
      <c r="AE30" s="50"/>
      <c r="AF30" s="50"/>
      <c r="AG30" s="50"/>
      <c r="AH30" s="50"/>
      <c r="AI30" s="50"/>
    </row>
    <row r="31" spans="1:41" s="45" customFormat="1" ht="21.95" customHeight="1">
      <c r="A31" s="173"/>
      <c r="B31" s="170"/>
      <c r="C31" s="152"/>
      <c r="D31" s="155"/>
      <c r="E31" s="176"/>
      <c r="F31" s="95"/>
      <c r="G31" s="65" t="s">
        <v>140</v>
      </c>
      <c r="H31" s="96"/>
      <c r="I31" s="57" t="s">
        <v>144</v>
      </c>
      <c r="J31" s="167"/>
      <c r="K31" s="223"/>
      <c r="L31" s="226"/>
      <c r="M31" s="52"/>
      <c r="N31" s="53"/>
      <c r="P31" s="49"/>
      <c r="Q31" s="49"/>
      <c r="R31" s="49"/>
      <c r="S31" s="49"/>
      <c r="T31" s="49"/>
      <c r="U31" s="49"/>
      <c r="V31" s="49"/>
      <c r="W31" s="49"/>
      <c r="X31" s="49"/>
      <c r="Y31" s="49"/>
      <c r="Z31" s="50"/>
      <c r="AA31" s="50"/>
      <c r="AB31" s="50"/>
      <c r="AC31" s="50"/>
      <c r="AD31" s="50"/>
      <c r="AE31" s="50"/>
      <c r="AF31" s="50"/>
      <c r="AG31" s="50"/>
      <c r="AH31" s="50"/>
      <c r="AI31" s="50"/>
    </row>
    <row r="32" spans="1:41" s="45" customFormat="1" ht="21.95" customHeight="1">
      <c r="A32" s="173"/>
      <c r="B32" s="170"/>
      <c r="C32" s="152"/>
      <c r="D32" s="155"/>
      <c r="E32" s="176"/>
      <c r="F32" s="95"/>
      <c r="G32" s="65" t="s">
        <v>141</v>
      </c>
      <c r="H32" s="96"/>
      <c r="I32" s="57" t="s">
        <v>145</v>
      </c>
      <c r="J32" s="167"/>
      <c r="K32" s="223"/>
      <c r="L32" s="226"/>
      <c r="M32" s="52"/>
      <c r="N32" s="53"/>
      <c r="P32" s="49"/>
      <c r="Q32" s="49"/>
      <c r="R32" s="49"/>
      <c r="S32" s="49"/>
      <c r="T32" s="49"/>
      <c r="U32" s="49"/>
      <c r="V32" s="49"/>
      <c r="W32" s="49"/>
      <c r="X32" s="49"/>
      <c r="Y32" s="49"/>
      <c r="Z32" s="50"/>
      <c r="AA32" s="50"/>
      <c r="AB32" s="50"/>
      <c r="AC32" s="50"/>
      <c r="AD32" s="50"/>
      <c r="AE32" s="50"/>
      <c r="AF32" s="50"/>
      <c r="AG32" s="50"/>
      <c r="AH32" s="50"/>
      <c r="AI32" s="50"/>
    </row>
    <row r="33" spans="1:41" s="45" customFormat="1" ht="21.95" customHeight="1">
      <c r="A33" s="173"/>
      <c r="B33" s="171"/>
      <c r="C33" s="153"/>
      <c r="D33" s="156"/>
      <c r="E33" s="177"/>
      <c r="F33" s="97"/>
      <c r="G33" s="66"/>
      <c r="H33" s="98"/>
      <c r="I33" s="99" t="s">
        <v>146</v>
      </c>
      <c r="J33" s="168"/>
      <c r="K33" s="224"/>
      <c r="L33" s="227"/>
      <c r="M33" s="52"/>
      <c r="N33" s="53"/>
      <c r="P33" s="49"/>
      <c r="Q33" s="49"/>
      <c r="R33" s="49"/>
      <c r="S33" s="49"/>
      <c r="T33" s="49"/>
      <c r="U33" s="49"/>
      <c r="V33" s="49"/>
      <c r="W33" s="49"/>
      <c r="X33" s="49"/>
      <c r="Y33" s="49"/>
      <c r="Z33" s="50"/>
      <c r="AA33" s="50"/>
      <c r="AB33" s="50"/>
      <c r="AC33" s="50"/>
      <c r="AD33" s="50"/>
      <c r="AE33" s="50"/>
      <c r="AF33" s="50"/>
      <c r="AG33" s="50"/>
      <c r="AH33" s="50"/>
      <c r="AI33" s="50"/>
    </row>
    <row r="34" spans="1:41" s="45" customFormat="1" ht="161.25" customHeight="1">
      <c r="A34" s="173"/>
      <c r="B34" s="169" t="s">
        <v>74</v>
      </c>
      <c r="C34" s="151" t="s">
        <v>218</v>
      </c>
      <c r="D34" s="154"/>
      <c r="E34" s="175" t="s">
        <v>219</v>
      </c>
      <c r="F34" s="133" t="s">
        <v>148</v>
      </c>
      <c r="G34" s="134"/>
      <c r="H34" s="135" t="s">
        <v>147</v>
      </c>
      <c r="I34" s="136"/>
      <c r="J34" s="166" t="str">
        <f>AO34</f>
        <v>Insufficient</v>
      </c>
      <c r="K34" s="222" t="str">
        <f t="shared" ref="K34" si="7">CONCATENATE(N34," / ",M34)</f>
        <v>0 / 8</v>
      </c>
      <c r="L34" s="225"/>
      <c r="M34" s="52">
        <v>8</v>
      </c>
      <c r="N34" s="53">
        <f t="shared" ref="N34" si="8">IF(J34="Insufficient",0,IF(J34="Basic",(0.6*M34),IF(J34="Complete",M34,"TBD")))</f>
        <v>0</v>
      </c>
      <c r="P34" s="49" t="b">
        <v>0</v>
      </c>
      <c r="Q34" s="49" t="b">
        <v>0</v>
      </c>
      <c r="R34" s="49" t="b">
        <v>0</v>
      </c>
      <c r="S34" s="49"/>
      <c r="T34" s="49"/>
      <c r="U34" s="49"/>
      <c r="V34" s="49"/>
      <c r="W34" s="49"/>
      <c r="X34" s="49"/>
      <c r="Y34" s="49"/>
      <c r="Z34" s="50" t="b">
        <v>0</v>
      </c>
      <c r="AA34" s="50" t="b">
        <v>0</v>
      </c>
      <c r="AB34" s="50" t="b">
        <v>0</v>
      </c>
      <c r="AC34" s="50" t="b">
        <v>0</v>
      </c>
      <c r="AD34" s="50"/>
      <c r="AE34" s="50"/>
      <c r="AF34" s="50"/>
      <c r="AG34" s="50"/>
      <c r="AH34" s="50"/>
      <c r="AI34" s="50"/>
      <c r="AK34" s="45" cm="1">
        <f t="array" ref="AK34">SUM(--(P34:Y34))</f>
        <v>0</v>
      </c>
      <c r="AL34" s="45">
        <f>COUNTA(P34:Y34)</f>
        <v>3</v>
      </c>
      <c r="AM34" s="45" cm="1">
        <f t="array" ref="AM34">SUM(--(Z34:AI34))</f>
        <v>0</v>
      </c>
      <c r="AN34" s="45">
        <f>COUNTA(Z34:AI34)</f>
        <v>4</v>
      </c>
      <c r="AO34" s="45" t="str" cm="1">
        <f t="array" ref="AO34">IF(SUM(--(P34:AI34))=0,"Insufficient",IF(AK34&lt;AL34, "Insufficient",IF(AM34/AN34&gt;=0.5,"Complete","Basic")))</f>
        <v>Insufficient</v>
      </c>
    </row>
    <row r="35" spans="1:41" s="45" customFormat="1" ht="21.95" customHeight="1">
      <c r="A35" s="173"/>
      <c r="B35" s="170"/>
      <c r="C35" s="152"/>
      <c r="D35" s="155"/>
      <c r="E35" s="176"/>
      <c r="F35" s="95"/>
      <c r="G35" s="65" t="s">
        <v>139</v>
      </c>
      <c r="H35" s="96"/>
      <c r="I35" s="57" t="s">
        <v>143</v>
      </c>
      <c r="J35" s="167"/>
      <c r="K35" s="223"/>
      <c r="L35" s="226"/>
      <c r="M35" s="52"/>
      <c r="N35" s="53"/>
      <c r="P35" s="49"/>
      <c r="Q35" s="49"/>
      <c r="R35" s="49"/>
      <c r="S35" s="49"/>
      <c r="T35" s="49"/>
      <c r="U35" s="49"/>
      <c r="V35" s="49"/>
      <c r="W35" s="49"/>
      <c r="X35" s="49"/>
      <c r="Y35" s="49"/>
      <c r="Z35" s="50"/>
      <c r="AA35" s="50"/>
      <c r="AB35" s="50"/>
      <c r="AC35" s="50"/>
      <c r="AD35" s="50"/>
      <c r="AE35" s="50"/>
      <c r="AF35" s="50"/>
      <c r="AG35" s="50"/>
      <c r="AH35" s="50"/>
      <c r="AI35" s="50"/>
    </row>
    <row r="36" spans="1:41" s="45" customFormat="1" ht="21.95" customHeight="1">
      <c r="A36" s="173"/>
      <c r="B36" s="170"/>
      <c r="C36" s="152"/>
      <c r="D36" s="155"/>
      <c r="E36" s="176"/>
      <c r="F36" s="95"/>
      <c r="G36" s="65" t="s">
        <v>140</v>
      </c>
      <c r="H36" s="96"/>
      <c r="I36" s="57" t="s">
        <v>144</v>
      </c>
      <c r="J36" s="167"/>
      <c r="K36" s="223"/>
      <c r="L36" s="226"/>
      <c r="M36" s="52"/>
      <c r="N36" s="53"/>
      <c r="P36" s="49"/>
      <c r="Q36" s="49"/>
      <c r="R36" s="49"/>
      <c r="S36" s="49"/>
      <c r="T36" s="49"/>
      <c r="U36" s="49"/>
      <c r="V36" s="49"/>
      <c r="W36" s="49"/>
      <c r="X36" s="49"/>
      <c r="Y36" s="49"/>
      <c r="Z36" s="50"/>
      <c r="AA36" s="50"/>
      <c r="AB36" s="50"/>
      <c r="AC36" s="50"/>
      <c r="AD36" s="50"/>
      <c r="AE36" s="50"/>
      <c r="AF36" s="50"/>
      <c r="AG36" s="50"/>
      <c r="AH36" s="50"/>
      <c r="AI36" s="50"/>
    </row>
    <row r="37" spans="1:41" s="45" customFormat="1" ht="21.95" customHeight="1">
      <c r="A37" s="173"/>
      <c r="B37" s="170"/>
      <c r="C37" s="152"/>
      <c r="D37" s="155"/>
      <c r="E37" s="176"/>
      <c r="F37" s="95"/>
      <c r="G37" s="65" t="s">
        <v>141</v>
      </c>
      <c r="H37" s="96"/>
      <c r="I37" s="57" t="s">
        <v>145</v>
      </c>
      <c r="J37" s="167"/>
      <c r="K37" s="223"/>
      <c r="L37" s="226"/>
      <c r="M37" s="52"/>
      <c r="N37" s="53"/>
      <c r="P37" s="49"/>
      <c r="Q37" s="49"/>
      <c r="R37" s="49"/>
      <c r="S37" s="49"/>
      <c r="T37" s="49"/>
      <c r="U37" s="49"/>
      <c r="V37" s="49"/>
      <c r="W37" s="49"/>
      <c r="X37" s="49"/>
      <c r="Y37" s="49"/>
      <c r="Z37" s="50"/>
      <c r="AA37" s="50"/>
      <c r="AB37" s="50"/>
      <c r="AC37" s="50"/>
      <c r="AD37" s="50"/>
      <c r="AE37" s="50"/>
      <c r="AF37" s="50"/>
      <c r="AG37" s="50"/>
      <c r="AH37" s="50"/>
      <c r="AI37" s="50"/>
    </row>
    <row r="38" spans="1:41" s="45" customFormat="1" ht="21.95" customHeight="1">
      <c r="A38" s="173"/>
      <c r="B38" s="171"/>
      <c r="C38" s="153"/>
      <c r="D38" s="156"/>
      <c r="E38" s="177"/>
      <c r="F38" s="97"/>
      <c r="G38" s="66"/>
      <c r="H38" s="98"/>
      <c r="I38" s="99" t="s">
        <v>146</v>
      </c>
      <c r="J38" s="168"/>
      <c r="K38" s="224"/>
      <c r="L38" s="227"/>
      <c r="M38" s="52"/>
      <c r="N38" s="53"/>
      <c r="P38" s="49"/>
      <c r="Q38" s="49"/>
      <c r="R38" s="49"/>
      <c r="S38" s="49"/>
      <c r="T38" s="49"/>
      <c r="U38" s="49"/>
      <c r="V38" s="49"/>
      <c r="W38" s="49"/>
      <c r="X38" s="49"/>
      <c r="Y38" s="49"/>
      <c r="Z38" s="50"/>
      <c r="AA38" s="50"/>
      <c r="AB38" s="50"/>
      <c r="AC38" s="50"/>
      <c r="AD38" s="50"/>
      <c r="AE38" s="50"/>
      <c r="AF38" s="50"/>
      <c r="AG38" s="50"/>
      <c r="AH38" s="50"/>
      <c r="AI38" s="50"/>
    </row>
    <row r="39" spans="1:41" s="45" customFormat="1" ht="21.95" customHeight="1">
      <c r="A39" s="173"/>
      <c r="B39" s="169" t="s">
        <v>75</v>
      </c>
      <c r="C39" s="151" t="s">
        <v>76</v>
      </c>
      <c r="D39" s="154"/>
      <c r="E39" s="175" t="s">
        <v>220</v>
      </c>
      <c r="F39" s="178" t="s">
        <v>126</v>
      </c>
      <c r="G39" s="179"/>
      <c r="H39" s="135" t="s">
        <v>192</v>
      </c>
      <c r="I39" s="136"/>
      <c r="J39" s="166" t="str">
        <f t="shared" ref="J39" si="9">AO39</f>
        <v>Insufficient</v>
      </c>
      <c r="K39" s="222" t="str">
        <f t="shared" ref="K39" si="10">CONCATENATE(N39," / ",M39)</f>
        <v>0 / 4</v>
      </c>
      <c r="L39" s="225"/>
      <c r="M39" s="52">
        <v>4</v>
      </c>
      <c r="N39" s="53">
        <f t="shared" ref="N39" si="11">IF(J39="Insufficient",0,IF(J39="Basic",(0.6*M39),IF(J39="Complete",M39,"TBD")))</f>
        <v>0</v>
      </c>
      <c r="P39" s="49"/>
      <c r="Q39" s="49"/>
      <c r="R39" s="49"/>
      <c r="S39" s="49"/>
      <c r="T39" s="49"/>
      <c r="U39" s="49"/>
      <c r="V39" s="49"/>
      <c r="W39" s="49"/>
      <c r="X39" s="49"/>
      <c r="Y39" s="49"/>
      <c r="Z39" s="50" t="b">
        <v>0</v>
      </c>
      <c r="AA39" s="50"/>
      <c r="AB39" s="50"/>
      <c r="AC39" s="50"/>
      <c r="AD39" s="50"/>
      <c r="AE39" s="50"/>
      <c r="AF39" s="50"/>
      <c r="AG39" s="50"/>
      <c r="AH39" s="50"/>
      <c r="AI39" s="50"/>
      <c r="AK39" s="45" cm="1">
        <f t="array" ref="AK39">SUM(--(P39:Y39))</f>
        <v>0</v>
      </c>
      <c r="AL39" s="45">
        <f>COUNTA(P39:Y39)</f>
        <v>0</v>
      </c>
      <c r="AM39" s="45" cm="1">
        <f t="array" ref="AM39">SUM(--(Z39:AI39))</f>
        <v>0</v>
      </c>
      <c r="AN39" s="45">
        <f>COUNTA(Z39:AI39)</f>
        <v>1</v>
      </c>
      <c r="AO39" s="54" t="str" cm="1">
        <f t="array" ref="AO39">IF(SUM(--(P39:AI39))=0,"Insufficient",IF(AK39&lt;AL39, "Insufficient","Complete"))</f>
        <v>Insufficient</v>
      </c>
    </row>
    <row r="40" spans="1:41" s="45" customFormat="1" ht="66.75" customHeight="1">
      <c r="A40" s="173"/>
      <c r="B40" s="171"/>
      <c r="C40" s="153"/>
      <c r="D40" s="156"/>
      <c r="E40" s="177"/>
      <c r="F40" s="180"/>
      <c r="G40" s="181"/>
      <c r="H40" s="98"/>
      <c r="I40" s="99" t="s">
        <v>149</v>
      </c>
      <c r="J40" s="168"/>
      <c r="K40" s="224"/>
      <c r="L40" s="227"/>
      <c r="M40" s="52"/>
      <c r="N40" s="53"/>
      <c r="P40" s="49"/>
      <c r="Q40" s="49"/>
      <c r="R40" s="49"/>
      <c r="S40" s="49"/>
      <c r="T40" s="49"/>
      <c r="U40" s="49"/>
      <c r="V40" s="49"/>
      <c r="W40" s="49"/>
      <c r="X40" s="49"/>
      <c r="Y40" s="49"/>
      <c r="Z40" s="50"/>
      <c r="AA40" s="50"/>
      <c r="AB40" s="50"/>
      <c r="AC40" s="50"/>
      <c r="AD40" s="50"/>
      <c r="AE40" s="50"/>
      <c r="AF40" s="50"/>
      <c r="AG40" s="50"/>
      <c r="AH40" s="50"/>
      <c r="AI40" s="50"/>
      <c r="AO40" s="54"/>
    </row>
    <row r="41" spans="1:41" s="45" customFormat="1" ht="21.95" customHeight="1">
      <c r="A41" s="173"/>
      <c r="B41" s="169" t="s">
        <v>78</v>
      </c>
      <c r="C41" s="151" t="s">
        <v>221</v>
      </c>
      <c r="D41" s="154"/>
      <c r="E41" s="157" t="s">
        <v>66</v>
      </c>
      <c r="F41" s="133" t="s">
        <v>194</v>
      </c>
      <c r="G41" s="134"/>
      <c r="H41" s="135" t="s">
        <v>193</v>
      </c>
      <c r="I41" s="136"/>
      <c r="J41" s="166" t="str">
        <f t="shared" ref="J41" si="12">AO41</f>
        <v>Insufficient</v>
      </c>
      <c r="K41" s="222" t="str">
        <f t="shared" ref="K41" si="13">CONCATENATE(N41," / ",M41)</f>
        <v>0 / 5</v>
      </c>
      <c r="L41" s="225"/>
      <c r="M41" s="52">
        <v>5</v>
      </c>
      <c r="N41" s="53">
        <f t="shared" ref="N41" si="14">IF(J41="Insufficient",0,IF(J41="Basic",(0.6*M41),IF(J41="Complete",M41,"TBD")))</f>
        <v>0</v>
      </c>
      <c r="P41" s="49" t="b">
        <v>0</v>
      </c>
      <c r="Q41" s="49" t="b">
        <v>0</v>
      </c>
      <c r="R41" s="49" t="b">
        <v>0</v>
      </c>
      <c r="S41" s="49"/>
      <c r="T41" s="49"/>
      <c r="U41" s="49"/>
      <c r="V41" s="49"/>
      <c r="W41" s="49"/>
      <c r="X41" s="49"/>
      <c r="Y41" s="49"/>
      <c r="Z41" s="50" t="b">
        <v>0</v>
      </c>
      <c r="AA41" s="50" t="b">
        <v>0</v>
      </c>
      <c r="AB41" s="50"/>
      <c r="AC41" s="50"/>
      <c r="AD41" s="50"/>
      <c r="AE41" s="50"/>
      <c r="AF41" s="50"/>
      <c r="AG41" s="50"/>
      <c r="AH41" s="50"/>
      <c r="AI41" s="50"/>
      <c r="AK41" s="45" cm="1">
        <f t="array" ref="AK41">SUM(--(P41:Y41))</f>
        <v>0</v>
      </c>
      <c r="AL41" s="45">
        <f>COUNTA(P41:Y41)</f>
        <v>3</v>
      </c>
      <c r="AM41" s="45" cm="1">
        <f t="array" ref="AM41">SUM(--(Z41:AI41))</f>
        <v>0</v>
      </c>
      <c r="AN41" s="45">
        <f>COUNTA(Z41:AI41)</f>
        <v>2</v>
      </c>
      <c r="AO41" s="45" t="str" cm="1">
        <f t="array" ref="AO41">IF(AO29="Insufficient","Insufficient",IF(SUM(--(P41:AI41))=0,"Insufficient",IF(AK41&lt;AL41, "Insufficient",IF(AM41/AN41&gt;=0.5,"Complete","Basic"))))</f>
        <v>Insufficient</v>
      </c>
    </row>
    <row r="42" spans="1:41" s="45" customFormat="1" ht="21.95" customHeight="1">
      <c r="A42" s="173"/>
      <c r="B42" s="170"/>
      <c r="C42" s="152"/>
      <c r="D42" s="155"/>
      <c r="E42" s="158"/>
      <c r="F42" s="95"/>
      <c r="G42" s="65" t="s">
        <v>150</v>
      </c>
      <c r="H42" s="96"/>
      <c r="I42" s="57" t="s">
        <v>153</v>
      </c>
      <c r="J42" s="167"/>
      <c r="K42" s="223"/>
      <c r="L42" s="226"/>
      <c r="M42" s="52"/>
      <c r="N42" s="53"/>
      <c r="P42" s="49"/>
      <c r="Q42" s="49"/>
      <c r="R42" s="49"/>
      <c r="S42" s="49"/>
      <c r="T42" s="49"/>
      <c r="U42" s="49"/>
      <c r="V42" s="49"/>
      <c r="W42" s="49"/>
      <c r="X42" s="49"/>
      <c r="Y42" s="49"/>
      <c r="Z42" s="50"/>
      <c r="AA42" s="50"/>
      <c r="AB42" s="50"/>
      <c r="AC42" s="50"/>
      <c r="AD42" s="50"/>
      <c r="AE42" s="50"/>
      <c r="AF42" s="50"/>
      <c r="AG42" s="50"/>
      <c r="AH42" s="50"/>
      <c r="AI42" s="50"/>
    </row>
    <row r="43" spans="1:41" s="45" customFormat="1" ht="21.95" customHeight="1">
      <c r="A43" s="173"/>
      <c r="B43" s="170"/>
      <c r="C43" s="152"/>
      <c r="D43" s="155"/>
      <c r="E43" s="158"/>
      <c r="F43" s="95"/>
      <c r="G43" s="65" t="s">
        <v>151</v>
      </c>
      <c r="H43" s="96"/>
      <c r="I43" s="57" t="s">
        <v>154</v>
      </c>
      <c r="J43" s="167"/>
      <c r="K43" s="223"/>
      <c r="L43" s="226"/>
      <c r="M43" s="52"/>
      <c r="N43" s="53"/>
      <c r="P43" s="49"/>
      <c r="Q43" s="49"/>
      <c r="R43" s="49"/>
      <c r="S43" s="49"/>
      <c r="T43" s="49"/>
      <c r="U43" s="49"/>
      <c r="V43" s="49"/>
      <c r="W43" s="49"/>
      <c r="X43" s="49"/>
      <c r="Y43" s="49"/>
      <c r="Z43" s="50"/>
      <c r="AA43" s="50"/>
      <c r="AB43" s="50"/>
      <c r="AC43" s="50"/>
      <c r="AD43" s="50"/>
      <c r="AE43" s="50"/>
      <c r="AF43" s="50"/>
      <c r="AG43" s="50"/>
      <c r="AH43" s="50"/>
      <c r="AI43" s="50"/>
    </row>
    <row r="44" spans="1:41" s="45" customFormat="1" ht="21.95" customHeight="1">
      <c r="A44" s="173"/>
      <c r="B44" s="171"/>
      <c r="C44" s="153"/>
      <c r="D44" s="156"/>
      <c r="E44" s="159"/>
      <c r="F44" s="97"/>
      <c r="G44" s="66" t="s">
        <v>152</v>
      </c>
      <c r="H44" s="98"/>
      <c r="I44" s="99"/>
      <c r="J44" s="168"/>
      <c r="K44" s="224"/>
      <c r="L44" s="227"/>
      <c r="M44" s="52"/>
      <c r="N44" s="53"/>
      <c r="P44" s="49"/>
      <c r="Q44" s="49"/>
      <c r="R44" s="49"/>
      <c r="S44" s="49"/>
      <c r="T44" s="49"/>
      <c r="U44" s="49"/>
      <c r="V44" s="49"/>
      <c r="W44" s="49"/>
      <c r="X44" s="49"/>
      <c r="Y44" s="49"/>
      <c r="Z44" s="50"/>
      <c r="AA44" s="50"/>
      <c r="AB44" s="50"/>
      <c r="AC44" s="50"/>
      <c r="AD44" s="50"/>
      <c r="AE44" s="50"/>
      <c r="AF44" s="50"/>
      <c r="AG44" s="50"/>
      <c r="AH44" s="50"/>
      <c r="AI44" s="50"/>
    </row>
    <row r="45" spans="1:41" s="45" customFormat="1" ht="21.95" customHeight="1">
      <c r="A45" s="173"/>
      <c r="B45" s="169" t="s">
        <v>79</v>
      </c>
      <c r="C45" s="151" t="s">
        <v>222</v>
      </c>
      <c r="D45" s="154"/>
      <c r="E45" s="157" t="s">
        <v>66</v>
      </c>
      <c r="F45" s="140" t="s">
        <v>194</v>
      </c>
      <c r="G45" s="137"/>
      <c r="H45" s="135" t="s">
        <v>193</v>
      </c>
      <c r="I45" s="136"/>
      <c r="J45" s="166" t="str">
        <f t="shared" ref="J45" si="15">AO45</f>
        <v>Insufficient</v>
      </c>
      <c r="K45" s="222" t="str">
        <f t="shared" ref="K45" si="16">CONCATENATE(N45," / ",M45)</f>
        <v>0 / 5</v>
      </c>
      <c r="L45" s="225"/>
      <c r="M45" s="52">
        <v>5</v>
      </c>
      <c r="N45" s="53">
        <f t="shared" ref="N45" si="17">IF(J45="Insufficient",0,IF(J45="Basic",(0.6*M45),IF(J45="Complete",M45,"TBD")))</f>
        <v>0</v>
      </c>
      <c r="P45" s="49" t="b">
        <v>0</v>
      </c>
      <c r="Q45" s="49" t="b">
        <v>0</v>
      </c>
      <c r="R45" s="49" t="b">
        <v>0</v>
      </c>
      <c r="S45" s="49"/>
      <c r="T45" s="49"/>
      <c r="U45" s="49"/>
      <c r="V45" s="49"/>
      <c r="W45" s="49"/>
      <c r="X45" s="49"/>
      <c r="Y45" s="49"/>
      <c r="Z45" s="50" t="b">
        <v>0</v>
      </c>
      <c r="AA45" s="50" t="b">
        <v>0</v>
      </c>
      <c r="AB45" s="50"/>
      <c r="AC45" s="50"/>
      <c r="AD45" s="50"/>
      <c r="AE45" s="50"/>
      <c r="AF45" s="50"/>
      <c r="AG45" s="50"/>
      <c r="AH45" s="50"/>
      <c r="AI45" s="50"/>
      <c r="AK45" s="45" cm="1">
        <f t="array" ref="AK45">SUM(--(P45:Y45))</f>
        <v>0</v>
      </c>
      <c r="AL45" s="45">
        <f>COUNTA(P45:Y45)</f>
        <v>3</v>
      </c>
      <c r="AM45" s="45" cm="1">
        <f t="array" ref="AM45">SUM(--(Z45:AI45))</f>
        <v>0</v>
      </c>
      <c r="AN45" s="45">
        <f>COUNTA(Z45:AI45)</f>
        <v>2</v>
      </c>
      <c r="AO45" s="45" t="str" cm="1">
        <f t="array" ref="AO45">IF(AO34="Insufficient","Insufficient",IF(SUM(--(P45:AI45))=0,"Insufficient",IF(AK45&lt;AL45, "Insufficient",IF(AM45/AN45&gt;=0.5,"Complete","Basic"))))</f>
        <v>Insufficient</v>
      </c>
    </row>
    <row r="46" spans="1:41" s="45" customFormat="1" ht="21.95" customHeight="1">
      <c r="A46" s="173"/>
      <c r="B46" s="170"/>
      <c r="C46" s="152"/>
      <c r="D46" s="155"/>
      <c r="E46" s="158"/>
      <c r="F46" s="95"/>
      <c r="G46" s="65" t="s">
        <v>150</v>
      </c>
      <c r="H46" s="96"/>
      <c r="I46" s="57" t="s">
        <v>153</v>
      </c>
      <c r="J46" s="167"/>
      <c r="K46" s="223"/>
      <c r="L46" s="226"/>
      <c r="M46" s="52"/>
      <c r="N46" s="53"/>
      <c r="P46" s="49"/>
      <c r="Q46" s="49"/>
      <c r="R46" s="49"/>
      <c r="S46" s="49"/>
      <c r="T46" s="49"/>
      <c r="U46" s="49"/>
      <c r="V46" s="49"/>
      <c r="W46" s="49"/>
      <c r="X46" s="49"/>
      <c r="Y46" s="49"/>
      <c r="Z46" s="50"/>
      <c r="AA46" s="50"/>
      <c r="AB46" s="50"/>
      <c r="AC46" s="50"/>
      <c r="AD46" s="50"/>
      <c r="AE46" s="50"/>
      <c r="AF46" s="50"/>
      <c r="AG46" s="50"/>
      <c r="AH46" s="50"/>
      <c r="AI46" s="50"/>
    </row>
    <row r="47" spans="1:41" s="45" customFormat="1" ht="21.95" customHeight="1">
      <c r="A47" s="173"/>
      <c r="B47" s="170"/>
      <c r="C47" s="152"/>
      <c r="D47" s="155"/>
      <c r="E47" s="158"/>
      <c r="F47" s="95"/>
      <c r="G47" s="65" t="s">
        <v>151</v>
      </c>
      <c r="H47" s="96"/>
      <c r="I47" s="57" t="s">
        <v>154</v>
      </c>
      <c r="J47" s="167"/>
      <c r="K47" s="223"/>
      <c r="L47" s="226"/>
      <c r="M47" s="52"/>
      <c r="N47" s="53"/>
      <c r="P47" s="49"/>
      <c r="Q47" s="49"/>
      <c r="R47" s="49"/>
      <c r="S47" s="49"/>
      <c r="T47" s="49"/>
      <c r="U47" s="49"/>
      <c r="V47" s="49"/>
      <c r="W47" s="49"/>
      <c r="X47" s="49"/>
      <c r="Y47" s="49"/>
      <c r="Z47" s="50"/>
      <c r="AA47" s="50"/>
      <c r="AB47" s="50"/>
      <c r="AC47" s="50"/>
      <c r="AD47" s="50"/>
      <c r="AE47" s="50"/>
      <c r="AF47" s="50"/>
      <c r="AG47" s="50"/>
      <c r="AH47" s="50"/>
      <c r="AI47" s="50"/>
    </row>
    <row r="48" spans="1:41" s="45" customFormat="1" ht="21.95" customHeight="1">
      <c r="A48" s="173"/>
      <c r="B48" s="171"/>
      <c r="C48" s="153"/>
      <c r="D48" s="156"/>
      <c r="E48" s="159"/>
      <c r="F48" s="97"/>
      <c r="G48" s="66" t="s">
        <v>152</v>
      </c>
      <c r="H48" s="98"/>
      <c r="I48" s="99"/>
      <c r="J48" s="168"/>
      <c r="K48" s="224"/>
      <c r="L48" s="227"/>
      <c r="M48" s="52"/>
      <c r="N48" s="53"/>
      <c r="P48" s="49"/>
      <c r="Q48" s="49"/>
      <c r="R48" s="49"/>
      <c r="S48" s="49"/>
      <c r="T48" s="49"/>
      <c r="U48" s="49"/>
      <c r="V48" s="49"/>
      <c r="W48" s="49"/>
      <c r="X48" s="49"/>
      <c r="Y48" s="49"/>
      <c r="Z48" s="50"/>
      <c r="AA48" s="50"/>
      <c r="AB48" s="50"/>
      <c r="AC48" s="50"/>
      <c r="AD48" s="50"/>
      <c r="AE48" s="50"/>
      <c r="AF48" s="50"/>
      <c r="AG48" s="50"/>
      <c r="AH48" s="50"/>
      <c r="AI48" s="50"/>
    </row>
    <row r="49" spans="1:41" s="45" customFormat="1" ht="21.95" customHeight="1">
      <c r="A49" s="173"/>
      <c r="B49" s="169" t="s">
        <v>80</v>
      </c>
      <c r="C49" s="151" t="s">
        <v>81</v>
      </c>
      <c r="D49" s="154"/>
      <c r="E49" s="157" t="s">
        <v>77</v>
      </c>
      <c r="F49" s="178" t="s">
        <v>126</v>
      </c>
      <c r="G49" s="179"/>
      <c r="H49" s="135" t="s">
        <v>155</v>
      </c>
      <c r="I49" s="136"/>
      <c r="J49" s="166" t="str">
        <f t="shared" ref="J49" si="18">AO49</f>
        <v>Insufficient</v>
      </c>
      <c r="K49" s="222" t="str">
        <f t="shared" ref="K49" si="19">CONCATENATE(N49," / ",M49)</f>
        <v>0 / 2</v>
      </c>
      <c r="L49" s="225"/>
      <c r="M49" s="52">
        <v>2</v>
      </c>
      <c r="N49" s="53">
        <f t="shared" ref="N49" si="20">IF(J49="Insufficient",0,IF(J49="Basic",(0.6*M49),IF(J49="Complete",M49,"TBD")))</f>
        <v>0</v>
      </c>
      <c r="P49" s="49"/>
      <c r="Q49" s="49"/>
      <c r="R49" s="49"/>
      <c r="S49" s="49"/>
      <c r="T49" s="49"/>
      <c r="U49" s="49"/>
      <c r="V49" s="49"/>
      <c r="W49" s="49"/>
      <c r="X49" s="49"/>
      <c r="Y49" s="49"/>
      <c r="Z49" s="50" t="b">
        <v>0</v>
      </c>
      <c r="AA49" s="50"/>
      <c r="AB49" s="50"/>
      <c r="AC49" s="50"/>
      <c r="AD49" s="50"/>
      <c r="AE49" s="50"/>
      <c r="AF49" s="50"/>
      <c r="AG49" s="50"/>
      <c r="AH49" s="50"/>
      <c r="AI49" s="50"/>
      <c r="AK49" s="45" cm="1">
        <f t="array" ref="AK49">SUM(--(P49:Y49))</f>
        <v>0</v>
      </c>
      <c r="AL49" s="45">
        <f>COUNTA(P49:Y49)</f>
        <v>0</v>
      </c>
      <c r="AM49" s="45" cm="1">
        <f t="array" ref="AM49">SUM(--(Z49:AI49))</f>
        <v>0</v>
      </c>
      <c r="AN49" s="45">
        <f>COUNTA(Z49:AI49)</f>
        <v>1</v>
      </c>
      <c r="AO49" s="54" t="str" cm="1">
        <f t="array" ref="AO49">IF(AO39="Insufficient","Insufficient",IF(SUM(--(P49:AI49))=0,"Insufficient",IF(AK49&lt;AL49, "Insufficient","Complete")))</f>
        <v>Insufficient</v>
      </c>
    </row>
    <row r="50" spans="1:41" s="45" customFormat="1" ht="30" customHeight="1">
      <c r="A50" s="173"/>
      <c r="B50" s="171"/>
      <c r="C50" s="153"/>
      <c r="D50" s="156"/>
      <c r="E50" s="159"/>
      <c r="F50" s="180"/>
      <c r="G50" s="181"/>
      <c r="H50" s="98"/>
      <c r="I50" s="99" t="s">
        <v>156</v>
      </c>
      <c r="J50" s="168"/>
      <c r="K50" s="224"/>
      <c r="L50" s="227"/>
      <c r="M50" s="52"/>
      <c r="N50" s="53"/>
      <c r="P50" s="49"/>
      <c r="Q50" s="49"/>
      <c r="R50" s="49"/>
      <c r="S50" s="49"/>
      <c r="T50" s="49"/>
      <c r="U50" s="49"/>
      <c r="V50" s="49"/>
      <c r="W50" s="49"/>
      <c r="X50" s="49"/>
      <c r="Y50" s="49"/>
      <c r="Z50" s="50"/>
      <c r="AA50" s="50"/>
      <c r="AB50" s="50"/>
      <c r="AC50" s="50"/>
      <c r="AD50" s="50"/>
      <c r="AE50" s="50"/>
      <c r="AF50" s="50"/>
      <c r="AG50" s="50"/>
      <c r="AH50" s="50"/>
      <c r="AI50" s="50"/>
      <c r="AO50" s="54"/>
    </row>
    <row r="51" spans="1:41" s="45" customFormat="1" ht="21.95" customHeight="1">
      <c r="A51" s="173"/>
      <c r="B51" s="169" t="s">
        <v>82</v>
      </c>
      <c r="C51" s="151" t="s">
        <v>223</v>
      </c>
      <c r="D51" s="154"/>
      <c r="E51" s="157" t="s">
        <v>66</v>
      </c>
      <c r="F51" s="133" t="s">
        <v>195</v>
      </c>
      <c r="G51" s="137"/>
      <c r="H51" s="138" t="s">
        <v>196</v>
      </c>
      <c r="I51" s="139"/>
      <c r="J51" s="166" t="str">
        <f t="shared" ref="J51" si="21">AO51</f>
        <v>Insufficient</v>
      </c>
      <c r="K51" s="222" t="str">
        <f t="shared" ref="K51" si="22">CONCATENATE(N51," / ",M51)</f>
        <v>0 / 8</v>
      </c>
      <c r="L51" s="225"/>
      <c r="M51" s="52">
        <v>8</v>
      </c>
      <c r="N51" s="53">
        <f t="shared" ref="N51" si="23">IF(J51="Insufficient",0,IF(J51="Basic",(0.6*M51),IF(J51="Complete",M51,"TBD")))</f>
        <v>0</v>
      </c>
      <c r="P51" s="49" t="b">
        <v>0</v>
      </c>
      <c r="Q51" s="49" t="b">
        <v>0</v>
      </c>
      <c r="R51" s="49" t="b">
        <v>0</v>
      </c>
      <c r="S51" s="49"/>
      <c r="T51" s="49"/>
      <c r="U51" s="49"/>
      <c r="V51" s="49"/>
      <c r="W51" s="49"/>
      <c r="X51" s="49"/>
      <c r="Y51" s="49"/>
      <c r="Z51" s="50" t="b">
        <v>0</v>
      </c>
      <c r="AA51" s="50" t="b">
        <v>0</v>
      </c>
      <c r="AB51" s="50" t="b">
        <v>0</v>
      </c>
      <c r="AC51" s="50" t="b">
        <v>0</v>
      </c>
      <c r="AD51" s="50" t="b">
        <v>0</v>
      </c>
      <c r="AE51" s="50" t="b">
        <v>0</v>
      </c>
      <c r="AF51" s="50"/>
      <c r="AG51" s="50"/>
      <c r="AH51" s="50"/>
      <c r="AI51" s="50"/>
      <c r="AK51" s="45" cm="1">
        <f t="array" ref="AK51">SUM(--(P51:Y51))</f>
        <v>0</v>
      </c>
      <c r="AL51" s="45">
        <f>COUNTA(P51:Y51)</f>
        <v>3</v>
      </c>
      <c r="AM51" s="45" cm="1">
        <f t="array" ref="AM51">SUM(--(Z51:AI51))</f>
        <v>0</v>
      </c>
      <c r="AN51" s="45">
        <f>COUNTA(Z51:AI51)</f>
        <v>6</v>
      </c>
      <c r="AO51" s="45" t="str" cm="1">
        <f t="array" ref="AO51">IF(AO29="Insufficient","Insufficient",IF(SUM(--(P51:AI51))=0,"Insufficient",IF(AK51&lt;AL51,"Insufficient",IF(AM51/AN51&gt;=0.5,"Complete","Basic"))))</f>
        <v>Insufficient</v>
      </c>
    </row>
    <row r="52" spans="1:41" s="45" customFormat="1" ht="21.95" customHeight="1">
      <c r="A52" s="173"/>
      <c r="B52" s="170"/>
      <c r="C52" s="152"/>
      <c r="D52" s="155"/>
      <c r="E52" s="158"/>
      <c r="F52" s="95"/>
      <c r="G52" s="65" t="s">
        <v>157</v>
      </c>
      <c r="H52" s="96"/>
      <c r="I52" s="57" t="s">
        <v>159</v>
      </c>
      <c r="J52" s="167"/>
      <c r="K52" s="223"/>
      <c r="L52" s="226"/>
      <c r="M52" s="52"/>
      <c r="N52" s="53"/>
      <c r="P52" s="49"/>
      <c r="Q52" s="49"/>
      <c r="R52" s="49"/>
      <c r="S52" s="49"/>
      <c r="T52" s="49"/>
      <c r="U52" s="49"/>
      <c r="V52" s="49"/>
      <c r="W52" s="49"/>
      <c r="X52" s="49"/>
      <c r="Y52" s="49"/>
      <c r="Z52" s="50"/>
      <c r="AA52" s="50"/>
      <c r="AB52" s="50"/>
      <c r="AC52" s="50"/>
      <c r="AD52" s="50"/>
      <c r="AE52" s="50"/>
      <c r="AF52" s="50"/>
      <c r="AG52" s="50"/>
      <c r="AH52" s="50"/>
      <c r="AI52" s="50"/>
    </row>
    <row r="53" spans="1:41" s="45" customFormat="1" ht="21.95" customHeight="1">
      <c r="A53" s="173"/>
      <c r="B53" s="170"/>
      <c r="C53" s="152"/>
      <c r="D53" s="155"/>
      <c r="E53" s="158"/>
      <c r="F53" s="95"/>
      <c r="G53" s="65" t="s">
        <v>158</v>
      </c>
      <c r="H53" s="96"/>
      <c r="I53" s="57" t="s">
        <v>160</v>
      </c>
      <c r="J53" s="167"/>
      <c r="K53" s="223"/>
      <c r="L53" s="226"/>
      <c r="M53" s="52"/>
      <c r="N53" s="53"/>
      <c r="P53" s="49"/>
      <c r="Q53" s="49"/>
      <c r="R53" s="49"/>
      <c r="S53" s="49"/>
      <c r="T53" s="49"/>
      <c r="U53" s="49"/>
      <c r="V53" s="49"/>
      <c r="W53" s="49"/>
      <c r="X53" s="49"/>
      <c r="Y53" s="49"/>
      <c r="Z53" s="50"/>
      <c r="AA53" s="50"/>
      <c r="AB53" s="50"/>
      <c r="AC53" s="50"/>
      <c r="AD53" s="50"/>
      <c r="AE53" s="50"/>
      <c r="AF53" s="50"/>
      <c r="AG53" s="50"/>
      <c r="AH53" s="50"/>
      <c r="AI53" s="50"/>
    </row>
    <row r="54" spans="1:41" s="45" customFormat="1" ht="21.95" customHeight="1">
      <c r="A54" s="173"/>
      <c r="B54" s="170"/>
      <c r="C54" s="152"/>
      <c r="D54" s="155"/>
      <c r="E54" s="158"/>
      <c r="F54" s="95"/>
      <c r="G54" s="58" t="s">
        <v>225</v>
      </c>
      <c r="H54" s="96"/>
      <c r="I54" s="57" t="s">
        <v>161</v>
      </c>
      <c r="J54" s="167"/>
      <c r="K54" s="223"/>
      <c r="L54" s="226"/>
      <c r="M54" s="52"/>
      <c r="N54" s="53"/>
      <c r="P54" s="49"/>
      <c r="Q54" s="49"/>
      <c r="R54" s="49"/>
      <c r="S54" s="49"/>
      <c r="T54" s="49"/>
      <c r="U54" s="49"/>
      <c r="V54" s="49"/>
      <c r="W54" s="49"/>
      <c r="X54" s="49"/>
      <c r="Y54" s="49"/>
      <c r="Z54" s="50"/>
      <c r="AA54" s="50"/>
      <c r="AB54" s="50"/>
      <c r="AC54" s="50"/>
      <c r="AD54" s="50"/>
      <c r="AE54" s="50"/>
      <c r="AF54" s="50"/>
      <c r="AG54" s="50"/>
      <c r="AH54" s="50"/>
      <c r="AI54" s="50"/>
    </row>
    <row r="55" spans="1:41" s="45" customFormat="1" ht="25.5">
      <c r="A55" s="173"/>
      <c r="B55" s="170"/>
      <c r="C55" s="152"/>
      <c r="D55" s="155"/>
      <c r="E55" s="158"/>
      <c r="F55" s="95"/>
      <c r="G55" s="65"/>
      <c r="H55" s="96"/>
      <c r="I55" s="100" t="s">
        <v>206</v>
      </c>
      <c r="J55" s="167"/>
      <c r="K55" s="223"/>
      <c r="L55" s="226"/>
      <c r="M55" s="52"/>
      <c r="N55" s="53"/>
      <c r="P55" s="49"/>
      <c r="Q55" s="49"/>
      <c r="R55" s="49"/>
      <c r="S55" s="49"/>
      <c r="T55" s="49"/>
      <c r="U55" s="49"/>
      <c r="V55" s="49"/>
      <c r="W55" s="49"/>
      <c r="X55" s="49"/>
      <c r="Y55" s="49"/>
      <c r="Z55" s="50"/>
      <c r="AA55" s="50"/>
      <c r="AB55" s="50"/>
      <c r="AC55" s="50"/>
      <c r="AD55" s="50"/>
      <c r="AE55" s="50"/>
      <c r="AF55" s="50"/>
      <c r="AG55" s="50"/>
      <c r="AH55" s="50"/>
      <c r="AI55" s="50"/>
    </row>
    <row r="56" spans="1:41" s="45" customFormat="1" ht="25.5">
      <c r="A56" s="173"/>
      <c r="B56" s="170"/>
      <c r="C56" s="152"/>
      <c r="D56" s="155"/>
      <c r="E56" s="158"/>
      <c r="F56" s="95"/>
      <c r="G56" s="65"/>
      <c r="H56" s="96"/>
      <c r="I56" s="57" t="s">
        <v>163</v>
      </c>
      <c r="J56" s="167"/>
      <c r="K56" s="223"/>
      <c r="L56" s="226"/>
      <c r="M56" s="52"/>
      <c r="N56" s="53"/>
      <c r="P56" s="49"/>
      <c r="Q56" s="49"/>
      <c r="R56" s="49"/>
      <c r="S56" s="49"/>
      <c r="T56" s="49"/>
      <c r="U56" s="49"/>
      <c r="V56" s="49"/>
      <c r="W56" s="49"/>
      <c r="X56" s="49"/>
      <c r="Y56" s="49"/>
      <c r="Z56" s="50"/>
      <c r="AA56" s="50"/>
      <c r="AB56" s="50"/>
      <c r="AC56" s="50"/>
      <c r="AD56" s="50"/>
      <c r="AE56" s="50"/>
      <c r="AF56" s="50"/>
      <c r="AG56" s="50"/>
      <c r="AH56" s="50"/>
      <c r="AI56" s="50"/>
    </row>
    <row r="57" spans="1:41" s="45" customFormat="1" ht="21.95" customHeight="1">
      <c r="A57" s="173"/>
      <c r="B57" s="171"/>
      <c r="C57" s="153"/>
      <c r="D57" s="156"/>
      <c r="E57" s="159"/>
      <c r="F57" s="97"/>
      <c r="G57" s="66"/>
      <c r="H57" s="98"/>
      <c r="I57" s="99" t="s">
        <v>164</v>
      </c>
      <c r="J57" s="168"/>
      <c r="K57" s="224"/>
      <c r="L57" s="227"/>
      <c r="M57" s="52"/>
      <c r="N57" s="53"/>
      <c r="P57" s="49"/>
      <c r="Q57" s="49"/>
      <c r="R57" s="49"/>
      <c r="S57" s="49"/>
      <c r="T57" s="49"/>
      <c r="U57" s="49"/>
      <c r="V57" s="49"/>
      <c r="W57" s="49"/>
      <c r="X57" s="49"/>
      <c r="Y57" s="49"/>
      <c r="Z57" s="50"/>
      <c r="AA57" s="50"/>
      <c r="AB57" s="50"/>
      <c r="AC57" s="50"/>
      <c r="AD57" s="50"/>
      <c r="AE57" s="50"/>
      <c r="AF57" s="50"/>
      <c r="AG57" s="50"/>
      <c r="AH57" s="50"/>
      <c r="AI57" s="50"/>
    </row>
    <row r="58" spans="1:41" s="45" customFormat="1" ht="21.95" customHeight="1">
      <c r="A58" s="173"/>
      <c r="B58" s="169" t="s">
        <v>83</v>
      </c>
      <c r="C58" s="151" t="s">
        <v>224</v>
      </c>
      <c r="D58" s="154"/>
      <c r="E58" s="157" t="s">
        <v>66</v>
      </c>
      <c r="F58" s="133" t="s">
        <v>195</v>
      </c>
      <c r="G58" s="137"/>
      <c r="H58" s="138" t="s">
        <v>196</v>
      </c>
      <c r="I58" s="139"/>
      <c r="J58" s="166" t="str">
        <f t="shared" ref="J58" si="24">AO58</f>
        <v>Insufficient</v>
      </c>
      <c r="K58" s="222" t="str">
        <f t="shared" ref="K58" si="25">CONCATENATE(N58," / ",M58)</f>
        <v>0 / 8</v>
      </c>
      <c r="L58" s="225"/>
      <c r="M58" s="52">
        <v>8</v>
      </c>
      <c r="N58" s="53">
        <f t="shared" ref="N58" si="26">IF(J58="Insufficient",0,IF(J58="Basic",(0.6*M58),IF(J58="Complete",M58,"TBD")))</f>
        <v>0</v>
      </c>
      <c r="P58" s="49" t="b">
        <v>0</v>
      </c>
      <c r="Q58" s="49" t="b">
        <v>0</v>
      </c>
      <c r="R58" s="49" t="b">
        <v>0</v>
      </c>
      <c r="S58" s="49"/>
      <c r="T58" s="49"/>
      <c r="U58" s="49"/>
      <c r="V58" s="49"/>
      <c r="W58" s="49"/>
      <c r="X58" s="49"/>
      <c r="Y58" s="49"/>
      <c r="Z58" s="50" t="b">
        <v>0</v>
      </c>
      <c r="AA58" s="50" t="b">
        <v>0</v>
      </c>
      <c r="AB58" s="50" t="b">
        <v>0</v>
      </c>
      <c r="AC58" s="50" t="b">
        <v>0</v>
      </c>
      <c r="AD58" s="50" t="b">
        <v>0</v>
      </c>
      <c r="AE58" s="50" t="b">
        <v>0</v>
      </c>
      <c r="AF58" s="50"/>
      <c r="AG58" s="50"/>
      <c r="AH58" s="50"/>
      <c r="AI58" s="50"/>
      <c r="AK58" s="45" cm="1">
        <f t="array" ref="AK58">SUM(--(P58:Y58))</f>
        <v>0</v>
      </c>
      <c r="AL58" s="45">
        <f>COUNTA(P58:Y58)</f>
        <v>3</v>
      </c>
      <c r="AM58" s="45" cm="1">
        <f t="array" ref="AM58">SUM(--(Z58:AI58))</f>
        <v>0</v>
      </c>
      <c r="AN58" s="45">
        <f>COUNTA(Z58:AI58)</f>
        <v>6</v>
      </c>
      <c r="AO58" s="45" t="str" cm="1">
        <f t="array" ref="AO58">IF(AO34="Insufficient","Insufficient",IF(SUM(--(P58:AI58))=0,"Insufficient",IF(AK58&lt;AL58,"Insufficient",IF(AM58/AN58&gt;=0.5,"Complete","Basic"))))</f>
        <v>Insufficient</v>
      </c>
    </row>
    <row r="59" spans="1:41" s="45" customFormat="1" ht="21.95" customHeight="1">
      <c r="A59" s="173"/>
      <c r="B59" s="170"/>
      <c r="C59" s="152"/>
      <c r="D59" s="155"/>
      <c r="E59" s="158"/>
      <c r="F59" s="95"/>
      <c r="G59" s="65" t="s">
        <v>157</v>
      </c>
      <c r="H59" s="96"/>
      <c r="I59" s="57" t="s">
        <v>159</v>
      </c>
      <c r="J59" s="167"/>
      <c r="K59" s="223"/>
      <c r="L59" s="226"/>
      <c r="M59" s="52"/>
      <c r="N59" s="53"/>
      <c r="P59" s="49"/>
      <c r="Q59" s="49"/>
      <c r="R59" s="49"/>
      <c r="S59" s="49"/>
      <c r="T59" s="49"/>
      <c r="U59" s="49"/>
      <c r="V59" s="49"/>
      <c r="W59" s="49"/>
      <c r="X59" s="49"/>
      <c r="Y59" s="49"/>
      <c r="Z59" s="50"/>
      <c r="AA59" s="50"/>
      <c r="AB59" s="50"/>
      <c r="AC59" s="50"/>
      <c r="AD59" s="50"/>
      <c r="AE59" s="50"/>
      <c r="AF59" s="50"/>
      <c r="AG59" s="50"/>
      <c r="AH59" s="50"/>
      <c r="AI59" s="50"/>
    </row>
    <row r="60" spans="1:41" s="45" customFormat="1" ht="21.95" customHeight="1">
      <c r="A60" s="173"/>
      <c r="B60" s="170"/>
      <c r="C60" s="152"/>
      <c r="D60" s="155"/>
      <c r="E60" s="158"/>
      <c r="F60" s="95"/>
      <c r="G60" s="65" t="s">
        <v>158</v>
      </c>
      <c r="H60" s="96"/>
      <c r="I60" s="57" t="s">
        <v>160</v>
      </c>
      <c r="J60" s="167"/>
      <c r="K60" s="223"/>
      <c r="L60" s="226"/>
      <c r="M60" s="52"/>
      <c r="N60" s="53"/>
      <c r="P60" s="49"/>
      <c r="Q60" s="49"/>
      <c r="R60" s="49"/>
      <c r="S60" s="49"/>
      <c r="T60" s="49"/>
      <c r="U60" s="49"/>
      <c r="V60" s="49"/>
      <c r="W60" s="49"/>
      <c r="X60" s="49"/>
      <c r="Y60" s="49"/>
      <c r="Z60" s="50"/>
      <c r="AA60" s="50"/>
      <c r="AB60" s="50"/>
      <c r="AC60" s="50"/>
      <c r="AD60" s="50"/>
      <c r="AE60" s="50"/>
      <c r="AF60" s="50"/>
      <c r="AG60" s="50"/>
      <c r="AH60" s="50"/>
      <c r="AI60" s="50"/>
    </row>
    <row r="61" spans="1:41" s="45" customFormat="1" ht="26.25" customHeight="1">
      <c r="A61" s="173"/>
      <c r="B61" s="170"/>
      <c r="C61" s="152"/>
      <c r="D61" s="155"/>
      <c r="E61" s="158"/>
      <c r="F61" s="95"/>
      <c r="G61" s="58" t="s">
        <v>225</v>
      </c>
      <c r="H61" s="96"/>
      <c r="I61" s="57" t="s">
        <v>161</v>
      </c>
      <c r="J61" s="167"/>
      <c r="K61" s="223"/>
      <c r="L61" s="226"/>
      <c r="M61" s="52"/>
      <c r="N61" s="53"/>
      <c r="P61" s="49"/>
      <c r="Q61" s="49"/>
      <c r="R61" s="49"/>
      <c r="S61" s="49"/>
      <c r="T61" s="49"/>
      <c r="U61" s="49"/>
      <c r="V61" s="49"/>
      <c r="W61" s="49"/>
      <c r="X61" s="49"/>
      <c r="Y61" s="49"/>
      <c r="Z61" s="50"/>
      <c r="AA61" s="50"/>
      <c r="AB61" s="50"/>
      <c r="AC61" s="50"/>
      <c r="AD61" s="50"/>
      <c r="AE61" s="50"/>
      <c r="AF61" s="50"/>
      <c r="AG61" s="50"/>
      <c r="AH61" s="50"/>
      <c r="AI61" s="50"/>
    </row>
    <row r="62" spans="1:41" s="45" customFormat="1" ht="25.5">
      <c r="A62" s="173"/>
      <c r="B62" s="170"/>
      <c r="C62" s="152"/>
      <c r="D62" s="155"/>
      <c r="E62" s="158"/>
      <c r="F62" s="95"/>
      <c r="G62" s="65"/>
      <c r="H62" s="96"/>
      <c r="I62" s="57" t="s">
        <v>162</v>
      </c>
      <c r="J62" s="167"/>
      <c r="K62" s="223"/>
      <c r="L62" s="226"/>
      <c r="M62" s="52"/>
      <c r="N62" s="53"/>
      <c r="P62" s="49"/>
      <c r="Q62" s="49"/>
      <c r="R62" s="49"/>
      <c r="S62" s="49"/>
      <c r="T62" s="49"/>
      <c r="U62" s="49"/>
      <c r="V62" s="49"/>
      <c r="W62" s="49"/>
      <c r="X62" s="49"/>
      <c r="Y62" s="49"/>
      <c r="Z62" s="50"/>
      <c r="AA62" s="50"/>
      <c r="AB62" s="50"/>
      <c r="AC62" s="50"/>
      <c r="AD62" s="50"/>
      <c r="AE62" s="50"/>
      <c r="AF62" s="50"/>
      <c r="AG62" s="50"/>
      <c r="AH62" s="50"/>
      <c r="AI62" s="50"/>
    </row>
    <row r="63" spans="1:41" s="45" customFormat="1" ht="25.5">
      <c r="A63" s="173"/>
      <c r="B63" s="170"/>
      <c r="C63" s="152"/>
      <c r="D63" s="155"/>
      <c r="E63" s="158"/>
      <c r="F63" s="95"/>
      <c r="G63" s="65"/>
      <c r="H63" s="96"/>
      <c r="I63" s="57" t="s">
        <v>163</v>
      </c>
      <c r="J63" s="167"/>
      <c r="K63" s="223"/>
      <c r="L63" s="226"/>
      <c r="M63" s="52"/>
      <c r="N63" s="53"/>
      <c r="P63" s="49"/>
      <c r="Q63" s="49"/>
      <c r="R63" s="49"/>
      <c r="S63" s="49"/>
      <c r="T63" s="49"/>
      <c r="U63" s="49"/>
      <c r="V63" s="49"/>
      <c r="W63" s="49"/>
      <c r="X63" s="49"/>
      <c r="Y63" s="49"/>
      <c r="Z63" s="50"/>
      <c r="AA63" s="50"/>
      <c r="AB63" s="50"/>
      <c r="AC63" s="50"/>
      <c r="AD63" s="50"/>
      <c r="AE63" s="50"/>
      <c r="AF63" s="50"/>
      <c r="AG63" s="50"/>
      <c r="AH63" s="50"/>
      <c r="AI63" s="50"/>
    </row>
    <row r="64" spans="1:41" s="45" customFormat="1" ht="21.95" customHeight="1">
      <c r="A64" s="174"/>
      <c r="B64" s="171"/>
      <c r="C64" s="153"/>
      <c r="D64" s="156"/>
      <c r="E64" s="159"/>
      <c r="F64" s="97"/>
      <c r="G64" s="66"/>
      <c r="H64" s="98"/>
      <c r="I64" s="99" t="s">
        <v>164</v>
      </c>
      <c r="J64" s="168"/>
      <c r="K64" s="224"/>
      <c r="L64" s="227"/>
      <c r="M64" s="52"/>
      <c r="N64" s="53"/>
      <c r="P64" s="49"/>
      <c r="Q64" s="49"/>
      <c r="R64" s="49"/>
      <c r="S64" s="49"/>
      <c r="T64" s="49"/>
      <c r="U64" s="49"/>
      <c r="V64" s="49"/>
      <c r="W64" s="49"/>
      <c r="X64" s="49"/>
      <c r="Y64" s="49"/>
      <c r="Z64" s="50"/>
      <c r="AA64" s="50"/>
      <c r="AB64" s="50"/>
      <c r="AC64" s="50"/>
      <c r="AD64" s="50"/>
      <c r="AE64" s="50"/>
      <c r="AF64" s="50"/>
      <c r="AG64" s="50"/>
      <c r="AH64" s="50"/>
      <c r="AI64" s="50"/>
    </row>
    <row r="65" spans="1:41" s="45" customFormat="1" ht="21.95" customHeight="1">
      <c r="A65" s="146" t="s">
        <v>84</v>
      </c>
      <c r="B65" s="160" t="s">
        <v>85</v>
      </c>
      <c r="C65" s="151" t="s">
        <v>86</v>
      </c>
      <c r="D65" s="163"/>
      <c r="E65" s="157" t="s">
        <v>66</v>
      </c>
      <c r="F65" s="143" t="s">
        <v>198</v>
      </c>
      <c r="G65" s="143"/>
      <c r="H65" s="144" t="s">
        <v>197</v>
      </c>
      <c r="I65" s="145"/>
      <c r="J65" s="166" t="str">
        <f t="shared" ref="J65" si="27">AO65</f>
        <v>Insufficient</v>
      </c>
      <c r="K65" s="222" t="str">
        <f t="shared" ref="K65" si="28">CONCATENATE(N65," / ",M65)</f>
        <v>0 / 7</v>
      </c>
      <c r="L65" s="225"/>
      <c r="M65" s="52">
        <v>7</v>
      </c>
      <c r="N65" s="53">
        <f t="shared" ref="N65" si="29">IF(J65="Insufficient",0,IF(J65="Basic",(0.6*M65),IF(J65="Complete",M65,"TBD")))</f>
        <v>0</v>
      </c>
      <c r="P65" s="49" t="b">
        <v>0</v>
      </c>
      <c r="Q65" s="49"/>
      <c r="R65" s="49"/>
      <c r="S65" s="49"/>
      <c r="T65" s="49"/>
      <c r="U65" s="49"/>
      <c r="V65" s="49"/>
      <c r="W65" s="49"/>
      <c r="X65" s="49"/>
      <c r="Y65" s="49"/>
      <c r="Z65" s="50" t="b">
        <v>0</v>
      </c>
      <c r="AA65" s="50" t="b">
        <v>0</v>
      </c>
      <c r="AB65" s="50"/>
      <c r="AC65" s="50"/>
      <c r="AD65" s="50"/>
      <c r="AE65" s="50"/>
      <c r="AF65" s="50"/>
      <c r="AG65" s="50"/>
      <c r="AH65" s="50"/>
      <c r="AI65" s="50"/>
      <c r="AK65" s="45" cm="1">
        <f t="array" ref="AK65">SUM(--(P65:Y65))</f>
        <v>0</v>
      </c>
      <c r="AL65" s="45">
        <f>COUNTA(P65:Y65)</f>
        <v>1</v>
      </c>
      <c r="AM65" s="45" cm="1">
        <f t="array" ref="AM65">SUM(--(Z65:AI65))</f>
        <v>0</v>
      </c>
      <c r="AN65" s="45">
        <f>COUNTA(Z65:AI65)</f>
        <v>2</v>
      </c>
      <c r="AO65" s="45" t="str" cm="1">
        <f t="array" ref="AO65">IF(OR(AO39="Insufficient",AO29="Insufficient",AO34="Insufficient"),"Insufficient",IF(SUM(--(P65:AI65))=0,"Insufficient",IF(AK65&lt;AL65,"Insufficient",IF(AM65/AN65&gt;=0.5,"Complete","Basic"))))</f>
        <v>Insufficient</v>
      </c>
    </row>
    <row r="66" spans="1:41" s="45" customFormat="1" ht="36" customHeight="1">
      <c r="A66" s="147"/>
      <c r="B66" s="161"/>
      <c r="C66" s="152"/>
      <c r="D66" s="164"/>
      <c r="E66" s="158"/>
      <c r="F66" s="95"/>
      <c r="G66" s="65" t="s">
        <v>165</v>
      </c>
      <c r="H66" s="96"/>
      <c r="I66" s="101" t="s">
        <v>166</v>
      </c>
      <c r="J66" s="167"/>
      <c r="K66" s="223"/>
      <c r="L66" s="226"/>
      <c r="M66" s="52"/>
      <c r="N66" s="53"/>
      <c r="P66" s="49"/>
      <c r="Q66" s="49"/>
      <c r="R66" s="49"/>
      <c r="S66" s="49"/>
      <c r="T66" s="49"/>
      <c r="U66" s="49"/>
      <c r="V66" s="49"/>
      <c r="W66" s="49"/>
      <c r="X66" s="49"/>
      <c r="Y66" s="49"/>
      <c r="Z66" s="50"/>
      <c r="AA66" s="50"/>
      <c r="AB66" s="50"/>
      <c r="AC66" s="50"/>
      <c r="AD66" s="50"/>
      <c r="AE66" s="50"/>
      <c r="AF66" s="50"/>
      <c r="AG66" s="50"/>
      <c r="AH66" s="50"/>
      <c r="AI66" s="50"/>
    </row>
    <row r="67" spans="1:41" s="45" customFormat="1" ht="36" customHeight="1">
      <c r="A67" s="147"/>
      <c r="B67" s="162"/>
      <c r="C67" s="153"/>
      <c r="D67" s="165"/>
      <c r="E67" s="159"/>
      <c r="F67" s="97"/>
      <c r="G67" s="66"/>
      <c r="H67" s="98"/>
      <c r="I67" s="102" t="s">
        <v>204</v>
      </c>
      <c r="J67" s="168"/>
      <c r="K67" s="224"/>
      <c r="L67" s="227"/>
      <c r="M67" s="52"/>
      <c r="N67" s="53"/>
      <c r="P67" s="49"/>
      <c r="Q67" s="49"/>
      <c r="R67" s="49"/>
      <c r="S67" s="49"/>
      <c r="T67" s="49"/>
      <c r="U67" s="49"/>
      <c r="V67" s="49"/>
      <c r="W67" s="49"/>
      <c r="X67" s="49"/>
      <c r="Y67" s="49"/>
      <c r="Z67" s="50"/>
      <c r="AA67" s="50"/>
      <c r="AB67" s="50"/>
      <c r="AC67" s="50"/>
      <c r="AD67" s="50"/>
      <c r="AE67" s="50"/>
      <c r="AF67" s="50"/>
      <c r="AG67" s="50"/>
      <c r="AH67" s="50"/>
      <c r="AI67" s="50"/>
    </row>
    <row r="68" spans="1:41" s="45" customFormat="1" ht="21.95" customHeight="1">
      <c r="A68" s="147"/>
      <c r="B68" s="148" t="s">
        <v>87</v>
      </c>
      <c r="C68" s="151" t="s">
        <v>88</v>
      </c>
      <c r="D68" s="154"/>
      <c r="E68" s="157" t="s">
        <v>66</v>
      </c>
      <c r="F68" s="140" t="s">
        <v>188</v>
      </c>
      <c r="G68" s="137"/>
      <c r="H68" s="138" t="s">
        <v>189</v>
      </c>
      <c r="I68" s="139"/>
      <c r="J68" s="166" t="str">
        <f t="shared" ref="J68" si="30">AO68</f>
        <v>Insufficient</v>
      </c>
      <c r="K68" s="222" t="str">
        <f t="shared" ref="K68" si="31">CONCATENATE(N68," / ",M68)</f>
        <v>0 / 1</v>
      </c>
      <c r="L68" s="225"/>
      <c r="M68" s="52">
        <v>1</v>
      </c>
      <c r="N68" s="53">
        <f t="shared" ref="N68" si="32">IF(J68="Insufficient",0,IF(J68="Basic",(0.6*M68),IF(J68="Complete",M68,"TBD")))</f>
        <v>0</v>
      </c>
      <c r="P68" s="49" t="b">
        <v>0</v>
      </c>
      <c r="Q68" s="49" t="b">
        <v>0</v>
      </c>
      <c r="R68" s="49"/>
      <c r="S68" s="49"/>
      <c r="T68" s="49"/>
      <c r="U68" s="49"/>
      <c r="V68" s="49"/>
      <c r="W68" s="49"/>
      <c r="X68" s="49"/>
      <c r="Y68" s="49"/>
      <c r="Z68" s="50" t="b">
        <v>0</v>
      </c>
      <c r="AA68" s="50" t="b">
        <v>0</v>
      </c>
      <c r="AB68" s="50" t="b">
        <v>0</v>
      </c>
      <c r="AC68" s="50"/>
      <c r="AD68" s="50"/>
      <c r="AE68" s="50"/>
      <c r="AF68" s="50"/>
      <c r="AG68" s="50"/>
      <c r="AH68" s="50"/>
      <c r="AI68" s="50"/>
      <c r="AK68" s="45" cm="1">
        <f t="array" ref="AK68">SUM(--(P68:Y68))</f>
        <v>0</v>
      </c>
      <c r="AL68" s="45">
        <f>COUNTA(P68:Y68)</f>
        <v>2</v>
      </c>
      <c r="AM68" s="45" cm="1">
        <f t="array" ref="AM68">SUM(--(Z68:AI68))</f>
        <v>0</v>
      </c>
      <c r="AN68" s="45">
        <f>COUNTA(Z68:AI68)</f>
        <v>3</v>
      </c>
      <c r="AO68" s="45" t="str" cm="1">
        <f t="array" ref="AO68">IF(SUM(--(P68:AI68))=0,"Insufficient",IF(AK68&lt;AL68, "Insufficient",IF(AM68/AN68&gt;=0.5,"Complete","Basic")))</f>
        <v>Insufficient</v>
      </c>
    </row>
    <row r="69" spans="1:41" s="45" customFormat="1" ht="25.5">
      <c r="A69" s="147"/>
      <c r="B69" s="149"/>
      <c r="C69" s="152"/>
      <c r="D69" s="155"/>
      <c r="E69" s="158"/>
      <c r="F69" s="95"/>
      <c r="G69" s="65" t="s">
        <v>167</v>
      </c>
      <c r="H69" s="96"/>
      <c r="I69" s="57" t="s">
        <v>169</v>
      </c>
      <c r="J69" s="167"/>
      <c r="K69" s="223"/>
      <c r="L69" s="226"/>
      <c r="M69" s="52"/>
      <c r="N69" s="53"/>
      <c r="P69" s="49"/>
      <c r="Q69" s="49"/>
      <c r="R69" s="49"/>
      <c r="S69" s="49"/>
      <c r="T69" s="49"/>
      <c r="U69" s="49"/>
      <c r="V69" s="49"/>
      <c r="W69" s="49"/>
      <c r="X69" s="49"/>
      <c r="Y69" s="49"/>
      <c r="Z69" s="50"/>
      <c r="AA69" s="50"/>
      <c r="AB69" s="50"/>
      <c r="AC69" s="50"/>
      <c r="AD69" s="50"/>
      <c r="AE69" s="50"/>
      <c r="AF69" s="50"/>
      <c r="AG69" s="50"/>
      <c r="AH69" s="50"/>
      <c r="AI69" s="50"/>
    </row>
    <row r="70" spans="1:41" s="45" customFormat="1" ht="21.95" customHeight="1">
      <c r="A70" s="147"/>
      <c r="B70" s="149"/>
      <c r="C70" s="152"/>
      <c r="D70" s="155"/>
      <c r="E70" s="158"/>
      <c r="F70" s="95"/>
      <c r="G70" s="65" t="s">
        <v>168</v>
      </c>
      <c r="H70" s="96"/>
      <c r="I70" s="57" t="s">
        <v>170</v>
      </c>
      <c r="J70" s="167"/>
      <c r="K70" s="223"/>
      <c r="L70" s="226"/>
      <c r="M70" s="52"/>
      <c r="N70" s="53"/>
      <c r="P70" s="49"/>
      <c r="Q70" s="49"/>
      <c r="R70" s="49"/>
      <c r="S70" s="49"/>
      <c r="T70" s="49"/>
      <c r="U70" s="49"/>
      <c r="V70" s="49"/>
      <c r="W70" s="49"/>
      <c r="X70" s="49"/>
      <c r="Y70" s="49"/>
      <c r="Z70" s="50"/>
      <c r="AA70" s="50"/>
      <c r="AB70" s="50"/>
      <c r="AC70" s="50"/>
      <c r="AD70" s="50"/>
      <c r="AE70" s="50"/>
      <c r="AF70" s="50"/>
      <c r="AG70" s="50"/>
      <c r="AH70" s="50"/>
      <c r="AI70" s="50"/>
    </row>
    <row r="71" spans="1:41" s="45" customFormat="1" ht="21.95" customHeight="1">
      <c r="A71" s="147"/>
      <c r="B71" s="150"/>
      <c r="C71" s="153"/>
      <c r="D71" s="156"/>
      <c r="E71" s="159"/>
      <c r="F71" s="97"/>
      <c r="G71" s="66"/>
      <c r="H71" s="98"/>
      <c r="I71" s="99" t="s">
        <v>171</v>
      </c>
      <c r="J71" s="168"/>
      <c r="K71" s="224"/>
      <c r="L71" s="227"/>
      <c r="M71" s="52"/>
      <c r="N71" s="53"/>
      <c r="P71" s="49"/>
      <c r="Q71" s="49"/>
      <c r="R71" s="49"/>
      <c r="S71" s="49"/>
      <c r="T71" s="49"/>
      <c r="U71" s="49"/>
      <c r="V71" s="49"/>
      <c r="W71" s="49"/>
      <c r="X71" s="49"/>
      <c r="Y71" s="49"/>
      <c r="Z71" s="50"/>
      <c r="AA71" s="50"/>
      <c r="AB71" s="50"/>
      <c r="AC71" s="50"/>
      <c r="AD71" s="50"/>
      <c r="AE71" s="50"/>
      <c r="AF71" s="50"/>
      <c r="AG71" s="50"/>
      <c r="AH71" s="50"/>
      <c r="AI71" s="50"/>
    </row>
    <row r="72" spans="1:41" s="45" customFormat="1" ht="21.95" customHeight="1">
      <c r="A72" s="147"/>
      <c r="B72" s="148" t="s">
        <v>89</v>
      </c>
      <c r="C72" s="151" t="s">
        <v>90</v>
      </c>
      <c r="D72" s="154"/>
      <c r="E72" s="157" t="s">
        <v>66</v>
      </c>
      <c r="F72" s="140" t="s">
        <v>186</v>
      </c>
      <c r="G72" s="137"/>
      <c r="H72" s="138" t="s">
        <v>187</v>
      </c>
      <c r="I72" s="139"/>
      <c r="J72" s="166" t="str">
        <f t="shared" ref="J72" si="33">AO72</f>
        <v>Insufficient</v>
      </c>
      <c r="K72" s="222" t="str">
        <f t="shared" ref="K72" si="34">CONCATENATE(N72," / ",M72)</f>
        <v>0 / 1</v>
      </c>
      <c r="L72" s="225"/>
      <c r="M72" s="52">
        <v>1</v>
      </c>
      <c r="N72" s="53">
        <f t="shared" ref="N72" si="35">IF(J72="Insufficient",0,IF(J72="Basic",(0.6*M72),IF(J72="Complete",M72,"TBD")))</f>
        <v>0</v>
      </c>
      <c r="P72" s="49" t="b">
        <v>0</v>
      </c>
      <c r="Q72" s="49" t="b">
        <v>0</v>
      </c>
      <c r="R72" s="49" t="b">
        <v>0</v>
      </c>
      <c r="S72" s="49" t="b">
        <v>0</v>
      </c>
      <c r="T72" s="49"/>
      <c r="U72" s="49"/>
      <c r="V72" s="49"/>
      <c r="W72" s="49"/>
      <c r="X72" s="49"/>
      <c r="Y72" s="49"/>
      <c r="Z72" s="50" t="b">
        <v>0</v>
      </c>
      <c r="AA72" s="50"/>
      <c r="AB72" s="50"/>
      <c r="AC72" s="50"/>
      <c r="AD72" s="50"/>
      <c r="AE72" s="50"/>
      <c r="AF72" s="50"/>
      <c r="AG72" s="50"/>
      <c r="AH72" s="50"/>
      <c r="AI72" s="50"/>
      <c r="AK72" s="45" cm="1">
        <f t="array" ref="AK72">SUM(--(P72:Y72))</f>
        <v>0</v>
      </c>
      <c r="AL72" s="45">
        <f>COUNTA(P72:Y72)</f>
        <v>4</v>
      </c>
      <c r="AM72" s="45" cm="1">
        <f t="array" ref="AM72">SUM(--(Z72:AI72))</f>
        <v>0</v>
      </c>
      <c r="AN72" s="45">
        <f>COUNTA(Z72:AI72)</f>
        <v>1</v>
      </c>
      <c r="AO72" s="45" t="str" cm="1">
        <f t="array" ref="AO72">IF(SUM(--(P72:AI72))=0,"Insufficient",IF(AK72&lt;AL72, "Insufficient",IF(AM72/AN72&gt;=0.5,"Complete","Basic")))</f>
        <v>Insufficient</v>
      </c>
    </row>
    <row r="73" spans="1:41" s="45" customFormat="1" ht="38.25">
      <c r="A73" s="147"/>
      <c r="B73" s="149"/>
      <c r="C73" s="152"/>
      <c r="D73" s="155"/>
      <c r="E73" s="158"/>
      <c r="F73" s="95"/>
      <c r="G73" s="65" t="s">
        <v>172</v>
      </c>
      <c r="H73" s="96"/>
      <c r="I73" s="57" t="s">
        <v>176</v>
      </c>
      <c r="J73" s="167"/>
      <c r="K73" s="223"/>
      <c r="L73" s="226"/>
      <c r="M73" s="52"/>
      <c r="N73" s="53"/>
      <c r="P73" s="49"/>
      <c r="Q73" s="49"/>
      <c r="R73" s="49"/>
      <c r="S73" s="49"/>
      <c r="T73" s="49"/>
      <c r="U73" s="49"/>
      <c r="V73" s="49"/>
      <c r="W73" s="49"/>
      <c r="X73" s="49"/>
      <c r="Y73" s="49"/>
      <c r="Z73" s="50"/>
      <c r="AA73" s="50"/>
      <c r="AB73" s="50"/>
      <c r="AC73" s="50"/>
      <c r="AD73" s="50"/>
      <c r="AE73" s="50"/>
      <c r="AF73" s="50"/>
      <c r="AG73" s="50"/>
      <c r="AH73" s="50"/>
      <c r="AI73" s="50"/>
    </row>
    <row r="74" spans="1:41" s="45" customFormat="1" ht="21.95" customHeight="1">
      <c r="A74" s="147"/>
      <c r="B74" s="149"/>
      <c r="C74" s="152"/>
      <c r="D74" s="155"/>
      <c r="E74" s="158"/>
      <c r="F74" s="95"/>
      <c r="G74" s="65" t="s">
        <v>173</v>
      </c>
      <c r="H74" s="96"/>
      <c r="I74" s="57"/>
      <c r="J74" s="167"/>
      <c r="K74" s="223"/>
      <c r="L74" s="226"/>
      <c r="M74" s="52"/>
      <c r="N74" s="53"/>
      <c r="P74" s="49"/>
      <c r="Q74" s="49"/>
      <c r="R74" s="49"/>
      <c r="S74" s="49"/>
      <c r="T74" s="49"/>
      <c r="U74" s="49"/>
      <c r="V74" s="49"/>
      <c r="W74" s="49"/>
      <c r="X74" s="49"/>
      <c r="Y74" s="49"/>
      <c r="Z74" s="50"/>
      <c r="AA74" s="50"/>
      <c r="AB74" s="50"/>
      <c r="AC74" s="50"/>
      <c r="AD74" s="50"/>
      <c r="AE74" s="50"/>
      <c r="AF74" s="50"/>
      <c r="AG74" s="50"/>
      <c r="AH74" s="50"/>
      <c r="AI74" s="50"/>
    </row>
    <row r="75" spans="1:41" s="45" customFormat="1" ht="21.95" customHeight="1">
      <c r="A75" s="147"/>
      <c r="B75" s="149"/>
      <c r="C75" s="152"/>
      <c r="D75" s="155"/>
      <c r="E75" s="158"/>
      <c r="F75" s="95"/>
      <c r="G75" s="65" t="s">
        <v>174</v>
      </c>
      <c r="H75" s="96"/>
      <c r="I75" s="57"/>
      <c r="J75" s="167"/>
      <c r="K75" s="223"/>
      <c r="L75" s="226"/>
      <c r="M75" s="52"/>
      <c r="N75" s="53"/>
      <c r="P75" s="49"/>
      <c r="Q75" s="49"/>
      <c r="R75" s="49"/>
      <c r="S75" s="49"/>
      <c r="T75" s="49"/>
      <c r="U75" s="49"/>
      <c r="V75" s="49"/>
      <c r="W75" s="49"/>
      <c r="X75" s="49"/>
      <c r="Y75" s="49"/>
      <c r="Z75" s="50"/>
      <c r="AA75" s="50"/>
      <c r="AB75" s="50"/>
      <c r="AC75" s="50"/>
      <c r="AD75" s="50"/>
      <c r="AE75" s="50"/>
      <c r="AF75" s="50"/>
      <c r="AG75" s="50"/>
      <c r="AH75" s="50"/>
      <c r="AI75" s="50"/>
    </row>
    <row r="76" spans="1:41" s="45" customFormat="1" ht="21.95" customHeight="1">
      <c r="A76" s="147"/>
      <c r="B76" s="150"/>
      <c r="C76" s="153"/>
      <c r="D76" s="156"/>
      <c r="E76" s="159"/>
      <c r="F76" s="97"/>
      <c r="G76" s="66" t="s">
        <v>175</v>
      </c>
      <c r="H76" s="98"/>
      <c r="I76" s="99"/>
      <c r="J76" s="168"/>
      <c r="K76" s="224"/>
      <c r="L76" s="227"/>
      <c r="M76" s="52"/>
      <c r="N76" s="53"/>
      <c r="P76" s="49"/>
      <c r="Q76" s="49"/>
      <c r="R76" s="49"/>
      <c r="S76" s="49"/>
      <c r="T76" s="49"/>
      <c r="U76" s="49"/>
      <c r="V76" s="49"/>
      <c r="W76" s="49"/>
      <c r="X76" s="49"/>
      <c r="Y76" s="49"/>
      <c r="Z76" s="50"/>
      <c r="AA76" s="50"/>
      <c r="AB76" s="50"/>
      <c r="AC76" s="50"/>
      <c r="AD76" s="50"/>
      <c r="AE76" s="50"/>
      <c r="AF76" s="50"/>
      <c r="AG76" s="50"/>
      <c r="AH76" s="50"/>
      <c r="AI76" s="50"/>
    </row>
    <row r="77" spans="1:41" s="45" customFormat="1" ht="41.25" customHeight="1">
      <c r="A77" s="147"/>
      <c r="B77" s="148" t="s">
        <v>91</v>
      </c>
      <c r="C77" s="151" t="s">
        <v>92</v>
      </c>
      <c r="D77" s="154"/>
      <c r="E77" s="157" t="s">
        <v>66</v>
      </c>
      <c r="F77" s="140" t="s">
        <v>191</v>
      </c>
      <c r="G77" s="137"/>
      <c r="H77" s="138" t="s">
        <v>199</v>
      </c>
      <c r="I77" s="139"/>
      <c r="J77" s="166" t="str">
        <f t="shared" ref="J77" si="36">AO77</f>
        <v>Insufficient</v>
      </c>
      <c r="K77" s="222" t="str">
        <f t="shared" ref="K77" si="37">CONCATENATE(N77," / ",M77)</f>
        <v>0 / 10</v>
      </c>
      <c r="L77" s="225"/>
      <c r="M77" s="52">
        <v>10</v>
      </c>
      <c r="N77" s="53">
        <f t="shared" ref="N77" si="38">IF(J77="Insufficient",0,IF(J77="Basic",(0.6*M77),IF(J77="Complete",M77,"TBD")))</f>
        <v>0</v>
      </c>
      <c r="P77" s="49" t="b">
        <v>0</v>
      </c>
      <c r="Q77" s="49"/>
      <c r="R77" s="49"/>
      <c r="S77" s="49"/>
      <c r="T77" s="49"/>
      <c r="U77" s="49"/>
      <c r="V77" s="49"/>
      <c r="W77" s="49"/>
      <c r="X77" s="49"/>
      <c r="Y77" s="49"/>
      <c r="Z77" s="50" t="b">
        <v>0</v>
      </c>
      <c r="AA77" s="50"/>
      <c r="AB77" s="50"/>
      <c r="AC77" s="50"/>
      <c r="AD77" s="50"/>
      <c r="AE77" s="50"/>
      <c r="AF77" s="50"/>
      <c r="AG77" s="50"/>
      <c r="AH77" s="50"/>
      <c r="AI77" s="50"/>
      <c r="AK77" s="45" cm="1">
        <f t="array" ref="AK77">SUM(--(P77:Y77))</f>
        <v>0</v>
      </c>
      <c r="AL77" s="45">
        <f>COUNTA(P77:Y77)</f>
        <v>1</v>
      </c>
      <c r="AM77" s="45" cm="1">
        <f t="array" ref="AM77">SUM(--(Z77:AI77))</f>
        <v>0</v>
      </c>
      <c r="AN77" s="45">
        <f>COUNTA(Z77:AI77)</f>
        <v>1</v>
      </c>
      <c r="AO77" s="45" t="str" cm="1">
        <f t="array" ref="AO77">IF(SUM(--(P77:AI77))=0,"Insufficient",IF(AK77&lt;AL77, "Insufficient",IF(AM77/AN77&gt;=0.5,"Complete","Basic")))</f>
        <v>Insufficient</v>
      </c>
    </row>
    <row r="78" spans="1:41" s="45" customFormat="1" ht="21.95" customHeight="1">
      <c r="A78" s="147"/>
      <c r="B78" s="150"/>
      <c r="C78" s="153"/>
      <c r="D78" s="156"/>
      <c r="E78" s="159"/>
      <c r="F78" s="97"/>
      <c r="G78" s="66" t="s">
        <v>177</v>
      </c>
      <c r="H78" s="98"/>
      <c r="I78" s="103" t="s">
        <v>178</v>
      </c>
      <c r="J78" s="168"/>
      <c r="K78" s="224"/>
      <c r="L78" s="227"/>
      <c r="M78" s="52"/>
      <c r="N78" s="53"/>
      <c r="P78" s="49"/>
      <c r="Q78" s="49"/>
      <c r="R78" s="49"/>
      <c r="S78" s="49"/>
      <c r="T78" s="49"/>
      <c r="U78" s="49"/>
      <c r="V78" s="49"/>
      <c r="W78" s="49"/>
      <c r="X78" s="49"/>
      <c r="Y78" s="49"/>
      <c r="Z78" s="50"/>
      <c r="AA78" s="50"/>
      <c r="AB78" s="50"/>
      <c r="AC78" s="50"/>
      <c r="AD78" s="50"/>
      <c r="AE78" s="50"/>
      <c r="AF78" s="50"/>
      <c r="AG78" s="50"/>
      <c r="AH78" s="50"/>
      <c r="AI78" s="50"/>
    </row>
    <row r="79" spans="1:41" s="45" customFormat="1" ht="12.75">
      <c r="C79" s="92"/>
      <c r="E79" s="51"/>
      <c r="G79" s="51"/>
      <c r="H79" s="64"/>
      <c r="I79" s="93"/>
      <c r="L79" s="51"/>
      <c r="M79" s="52">
        <f>SUM(M14:M77)</f>
        <v>100</v>
      </c>
      <c r="N79" s="52">
        <f>SUM(N14:N77)</f>
        <v>0</v>
      </c>
      <c r="P79" s="49"/>
      <c r="Q79" s="49"/>
      <c r="R79" s="49"/>
      <c r="S79" s="49"/>
      <c r="T79" s="49"/>
      <c r="U79" s="49"/>
      <c r="V79" s="49"/>
      <c r="W79" s="49"/>
      <c r="X79" s="49"/>
      <c r="Y79" s="49"/>
      <c r="Z79" s="50"/>
      <c r="AA79" s="50"/>
      <c r="AB79" s="50"/>
      <c r="AC79" s="50"/>
      <c r="AD79" s="50"/>
      <c r="AE79" s="50"/>
      <c r="AF79" s="50"/>
      <c r="AG79" s="50"/>
      <c r="AH79" s="50"/>
      <c r="AI79" s="50"/>
    </row>
    <row r="80" spans="1:41" s="45" customFormat="1" ht="12.75">
      <c r="C80" s="92"/>
      <c r="E80" s="51"/>
      <c r="G80" s="51"/>
      <c r="H80" s="64"/>
      <c r="I80" s="93"/>
      <c r="L80" s="51"/>
      <c r="P80" s="49"/>
      <c r="Q80" s="49"/>
      <c r="R80" s="49"/>
      <c r="S80" s="49"/>
      <c r="T80" s="49"/>
      <c r="U80" s="49"/>
      <c r="V80" s="49"/>
      <c r="W80" s="49"/>
      <c r="X80" s="49"/>
      <c r="Y80" s="49"/>
      <c r="Z80" s="50"/>
      <c r="AA80" s="50"/>
      <c r="AB80" s="50"/>
      <c r="AC80" s="50"/>
      <c r="AD80" s="50"/>
      <c r="AE80" s="50"/>
      <c r="AF80" s="50"/>
      <c r="AG80" s="50"/>
      <c r="AH80" s="50"/>
      <c r="AI80" s="50"/>
    </row>
    <row r="81" spans="1:35" s="45" customFormat="1" ht="12.75">
      <c r="C81" s="92"/>
      <c r="E81" s="51"/>
      <c r="G81" s="51"/>
      <c r="H81" s="64"/>
      <c r="I81" s="93"/>
      <c r="L81" s="51"/>
      <c r="P81" s="49"/>
      <c r="Q81" s="49"/>
      <c r="R81" s="49"/>
      <c r="S81" s="49"/>
      <c r="T81" s="49"/>
      <c r="U81" s="49"/>
      <c r="V81" s="49"/>
      <c r="W81" s="49"/>
      <c r="X81" s="49"/>
      <c r="Y81" s="49"/>
      <c r="Z81" s="50"/>
      <c r="AA81" s="50"/>
      <c r="AB81" s="50"/>
      <c r="AC81" s="50"/>
      <c r="AD81" s="50"/>
      <c r="AE81" s="50"/>
      <c r="AF81" s="50"/>
      <c r="AG81" s="50"/>
      <c r="AH81" s="50"/>
      <c r="AI81" s="50"/>
    </row>
    <row r="82" spans="1:35" s="45" customFormat="1" ht="12.75">
      <c r="C82" s="92"/>
      <c r="E82" s="51"/>
      <c r="G82" s="51"/>
      <c r="H82" s="64"/>
      <c r="I82" s="93"/>
      <c r="L82" s="51"/>
      <c r="P82" s="49"/>
      <c r="Q82" s="49"/>
      <c r="R82" s="49"/>
      <c r="S82" s="49"/>
      <c r="T82" s="49"/>
      <c r="U82" s="49"/>
      <c r="V82" s="49"/>
      <c r="W82" s="49"/>
      <c r="X82" s="49"/>
      <c r="Y82" s="49"/>
      <c r="Z82" s="50"/>
      <c r="AA82" s="50"/>
      <c r="AB82" s="50"/>
      <c r="AC82" s="50"/>
      <c r="AD82" s="50"/>
      <c r="AE82" s="50"/>
      <c r="AF82" s="50"/>
      <c r="AG82" s="50"/>
      <c r="AH82" s="50"/>
      <c r="AI82" s="50"/>
    </row>
    <row r="83" spans="1:35" s="104" customFormat="1">
      <c r="A83" s="68"/>
      <c r="B83" s="68"/>
      <c r="D83" s="68"/>
      <c r="E83" s="67"/>
      <c r="F83" s="68"/>
      <c r="G83" s="67"/>
      <c r="H83" s="105"/>
      <c r="I83" s="106"/>
      <c r="J83" s="68"/>
      <c r="K83" s="68"/>
      <c r="L83" s="67"/>
      <c r="M83" s="68"/>
      <c r="N83" s="68"/>
      <c r="O83" s="68"/>
      <c r="P83" s="69"/>
      <c r="Q83" s="69"/>
      <c r="R83" s="107"/>
      <c r="S83" s="107"/>
      <c r="T83" s="107"/>
      <c r="U83" s="107"/>
      <c r="V83" s="107"/>
      <c r="W83" s="107"/>
      <c r="X83" s="107"/>
      <c r="Y83" s="107"/>
      <c r="Z83" s="108"/>
      <c r="AA83" s="108"/>
      <c r="AB83" s="108"/>
      <c r="AC83" s="108"/>
      <c r="AD83" s="108"/>
      <c r="AE83" s="108"/>
      <c r="AF83" s="108"/>
      <c r="AG83" s="108"/>
      <c r="AH83" s="108"/>
      <c r="AI83" s="108"/>
    </row>
    <row r="84" spans="1:35" s="104" customFormat="1">
      <c r="A84" s="68"/>
      <c r="B84" s="68"/>
      <c r="D84" s="68"/>
      <c r="E84" s="67"/>
      <c r="F84" s="68"/>
      <c r="G84" s="67"/>
      <c r="H84" s="105"/>
      <c r="I84" s="106"/>
      <c r="J84" s="68"/>
      <c r="K84" s="68"/>
      <c r="L84" s="67"/>
      <c r="M84" s="68"/>
      <c r="N84" s="68"/>
      <c r="O84" s="68"/>
      <c r="P84" s="69"/>
      <c r="Q84" s="69"/>
      <c r="R84" s="107"/>
      <c r="S84" s="107"/>
      <c r="T84" s="107"/>
      <c r="U84" s="107"/>
      <c r="V84" s="107"/>
      <c r="W84" s="107"/>
      <c r="X84" s="107"/>
      <c r="Y84" s="107"/>
      <c r="Z84" s="108"/>
      <c r="AA84" s="108"/>
      <c r="AB84" s="108"/>
      <c r="AC84" s="108"/>
      <c r="AD84" s="108"/>
      <c r="AE84" s="108"/>
      <c r="AF84" s="108"/>
      <c r="AG84" s="108"/>
      <c r="AH84" s="108"/>
      <c r="AI84" s="108"/>
    </row>
    <row r="85" spans="1:35" s="104" customFormat="1">
      <c r="A85" s="68"/>
      <c r="B85" s="68"/>
      <c r="D85" s="68"/>
      <c r="E85" s="67"/>
      <c r="F85" s="68"/>
      <c r="G85" s="67"/>
      <c r="H85" s="105"/>
      <c r="I85" s="106"/>
      <c r="J85" s="68"/>
      <c r="K85" s="68"/>
      <c r="L85" s="67"/>
      <c r="M85" s="68"/>
      <c r="N85" s="68"/>
      <c r="O85" s="68"/>
      <c r="P85" s="69"/>
      <c r="Q85" s="69"/>
      <c r="R85" s="107"/>
      <c r="S85" s="107"/>
      <c r="T85" s="107"/>
      <c r="U85" s="107"/>
      <c r="V85" s="107"/>
      <c r="W85" s="107"/>
      <c r="X85" s="107"/>
      <c r="Y85" s="107"/>
      <c r="Z85" s="108"/>
      <c r="AA85" s="108"/>
      <c r="AB85" s="108"/>
      <c r="AC85" s="108"/>
      <c r="AD85" s="108"/>
      <c r="AE85" s="108"/>
      <c r="AF85" s="108"/>
      <c r="AG85" s="108"/>
      <c r="AH85" s="108"/>
      <c r="AI85" s="108"/>
    </row>
    <row r="86" spans="1:35" s="104" customFormat="1">
      <c r="A86" s="68"/>
      <c r="B86" s="68"/>
      <c r="D86" s="68"/>
      <c r="E86" s="67"/>
      <c r="F86" s="68"/>
      <c r="G86" s="67"/>
      <c r="H86" s="105"/>
      <c r="I86" s="106"/>
      <c r="J86" s="68"/>
      <c r="K86" s="68"/>
      <c r="L86" s="67"/>
      <c r="M86" s="68"/>
      <c r="N86" s="68"/>
      <c r="O86" s="68"/>
      <c r="P86" s="69"/>
      <c r="Q86" s="69"/>
      <c r="R86" s="107"/>
      <c r="S86" s="107"/>
      <c r="T86" s="107"/>
      <c r="U86" s="107"/>
      <c r="V86" s="107"/>
      <c r="W86" s="107"/>
      <c r="X86" s="107"/>
      <c r="Y86" s="107"/>
      <c r="Z86" s="108"/>
      <c r="AA86" s="108"/>
      <c r="AB86" s="108"/>
      <c r="AC86" s="108"/>
      <c r="AD86" s="108"/>
      <c r="AE86" s="108"/>
      <c r="AF86" s="108"/>
      <c r="AG86" s="108"/>
      <c r="AH86" s="108"/>
      <c r="AI86" s="108"/>
    </row>
    <row r="87" spans="1:35" s="104" customFormat="1">
      <c r="A87" s="68"/>
      <c r="B87" s="68"/>
      <c r="D87" s="68"/>
      <c r="E87" s="67"/>
      <c r="F87" s="68"/>
      <c r="G87" s="67"/>
      <c r="H87" s="105"/>
      <c r="I87" s="106"/>
      <c r="J87" s="68"/>
      <c r="K87" s="68"/>
      <c r="L87" s="67"/>
      <c r="M87" s="68"/>
      <c r="N87" s="68"/>
      <c r="O87" s="68"/>
      <c r="P87" s="69"/>
      <c r="Q87" s="69"/>
      <c r="R87" s="107"/>
      <c r="S87" s="107"/>
      <c r="T87" s="107"/>
      <c r="U87" s="107"/>
      <c r="V87" s="107"/>
      <c r="W87" s="107"/>
      <c r="X87" s="107"/>
      <c r="Y87" s="107"/>
      <c r="Z87" s="108"/>
      <c r="AA87" s="108"/>
      <c r="AB87" s="108"/>
      <c r="AC87" s="108"/>
      <c r="AD87" s="108"/>
      <c r="AE87" s="108"/>
      <c r="AF87" s="108"/>
      <c r="AG87" s="108"/>
      <c r="AH87" s="108"/>
      <c r="AI87" s="108"/>
    </row>
    <row r="88" spans="1:35" s="104" customFormat="1">
      <c r="A88" s="68"/>
      <c r="B88" s="68"/>
      <c r="D88" s="68"/>
      <c r="E88" s="67"/>
      <c r="F88" s="68"/>
      <c r="G88" s="67"/>
      <c r="H88" s="105"/>
      <c r="I88" s="106"/>
      <c r="J88" s="68"/>
      <c r="K88" s="68"/>
      <c r="L88" s="67"/>
      <c r="M88" s="68"/>
      <c r="N88" s="68"/>
      <c r="O88" s="68"/>
      <c r="P88" s="69"/>
      <c r="Q88" s="69"/>
      <c r="R88" s="107"/>
      <c r="S88" s="107"/>
      <c r="T88" s="107"/>
      <c r="U88" s="107"/>
      <c r="V88" s="107"/>
      <c r="W88" s="107"/>
      <c r="X88" s="107"/>
      <c r="Y88" s="107"/>
      <c r="Z88" s="108"/>
      <c r="AA88" s="108"/>
      <c r="AB88" s="108"/>
      <c r="AC88" s="108"/>
      <c r="AD88" s="108"/>
      <c r="AE88" s="108"/>
      <c r="AF88" s="108"/>
      <c r="AG88" s="108"/>
      <c r="AH88" s="108"/>
      <c r="AI88" s="108"/>
    </row>
    <row r="89" spans="1:35" s="104" customFormat="1">
      <c r="A89" s="68"/>
      <c r="B89" s="68"/>
      <c r="D89" s="68"/>
      <c r="E89" s="67"/>
      <c r="F89" s="68"/>
      <c r="G89" s="67"/>
      <c r="H89" s="105"/>
      <c r="I89" s="106"/>
      <c r="J89" s="68"/>
      <c r="K89" s="68"/>
      <c r="L89" s="67"/>
      <c r="M89" s="68"/>
      <c r="N89" s="68"/>
      <c r="O89" s="68"/>
      <c r="P89" s="69"/>
      <c r="Q89" s="69"/>
      <c r="R89" s="107"/>
      <c r="S89" s="107"/>
      <c r="T89" s="107"/>
      <c r="U89" s="107"/>
      <c r="V89" s="107"/>
      <c r="W89" s="107"/>
      <c r="X89" s="107"/>
      <c r="Y89" s="107"/>
      <c r="Z89" s="108"/>
      <c r="AA89" s="108"/>
      <c r="AB89" s="108"/>
      <c r="AC89" s="108"/>
      <c r="AD89" s="108"/>
      <c r="AE89" s="108"/>
      <c r="AF89" s="108"/>
      <c r="AG89" s="108"/>
      <c r="AH89" s="108"/>
      <c r="AI89" s="108"/>
    </row>
    <row r="90" spans="1:35" s="104" customFormat="1">
      <c r="A90" s="68"/>
      <c r="B90" s="68"/>
      <c r="D90" s="68"/>
      <c r="E90" s="67"/>
      <c r="F90" s="68"/>
      <c r="G90" s="67"/>
      <c r="H90" s="105"/>
      <c r="I90" s="106"/>
      <c r="J90" s="68"/>
      <c r="K90" s="68"/>
      <c r="L90" s="67"/>
      <c r="M90" s="68"/>
      <c r="N90" s="68"/>
      <c r="O90" s="68"/>
      <c r="P90" s="69"/>
      <c r="Q90" s="69"/>
      <c r="R90" s="107"/>
      <c r="S90" s="107"/>
      <c r="T90" s="107"/>
      <c r="U90" s="107"/>
      <c r="V90" s="107"/>
      <c r="W90" s="107"/>
      <c r="X90" s="107"/>
      <c r="Y90" s="107"/>
      <c r="Z90" s="108"/>
      <c r="AA90" s="108"/>
      <c r="AB90" s="108"/>
      <c r="AC90" s="108"/>
      <c r="AD90" s="108"/>
      <c r="AE90" s="108"/>
      <c r="AF90" s="108"/>
      <c r="AG90" s="108"/>
      <c r="AH90" s="108"/>
      <c r="AI90" s="108"/>
    </row>
    <row r="91" spans="1:35" s="104" customFormat="1">
      <c r="A91" s="68"/>
      <c r="B91" s="68"/>
      <c r="D91" s="68"/>
      <c r="E91" s="67"/>
      <c r="F91" s="68"/>
      <c r="G91" s="67"/>
      <c r="H91" s="105"/>
      <c r="I91" s="106"/>
      <c r="J91" s="68"/>
      <c r="K91" s="68"/>
      <c r="L91" s="67"/>
      <c r="M91" s="68"/>
      <c r="N91" s="68"/>
      <c r="O91" s="68"/>
      <c r="P91" s="69"/>
      <c r="Q91" s="69"/>
      <c r="R91" s="107"/>
      <c r="S91" s="107"/>
      <c r="T91" s="107"/>
      <c r="U91" s="107"/>
      <c r="V91" s="107"/>
      <c r="W91" s="107"/>
      <c r="X91" s="107"/>
      <c r="Y91" s="107"/>
      <c r="Z91" s="108"/>
      <c r="AA91" s="108"/>
      <c r="AB91" s="108"/>
      <c r="AC91" s="108"/>
      <c r="AD91" s="108"/>
      <c r="AE91" s="108"/>
      <c r="AF91" s="108"/>
      <c r="AG91" s="108"/>
      <c r="AH91" s="108"/>
      <c r="AI91" s="108"/>
    </row>
    <row r="92" spans="1:35" s="104" customFormat="1">
      <c r="A92" s="68"/>
      <c r="B92" s="68"/>
      <c r="D92" s="68"/>
      <c r="E92" s="67"/>
      <c r="F92" s="68"/>
      <c r="G92" s="67"/>
      <c r="H92" s="105"/>
      <c r="I92" s="106"/>
      <c r="J92" s="68"/>
      <c r="K92" s="68"/>
      <c r="L92" s="67"/>
      <c r="M92" s="68"/>
      <c r="N92" s="68"/>
      <c r="O92" s="68"/>
      <c r="P92" s="69"/>
      <c r="Q92" s="69"/>
      <c r="R92" s="107"/>
      <c r="S92" s="107"/>
      <c r="T92" s="107"/>
      <c r="U92" s="107"/>
      <c r="V92" s="107"/>
      <c r="W92" s="107"/>
      <c r="X92" s="107"/>
      <c r="Y92" s="107"/>
      <c r="Z92" s="108"/>
      <c r="AA92" s="108"/>
      <c r="AB92" s="108"/>
      <c r="AC92" s="108"/>
      <c r="AD92" s="108"/>
      <c r="AE92" s="108"/>
      <c r="AF92" s="108"/>
      <c r="AG92" s="108"/>
      <c r="AH92" s="108"/>
      <c r="AI92" s="108"/>
    </row>
    <row r="93" spans="1:35" s="104" customFormat="1">
      <c r="A93" s="68"/>
      <c r="B93" s="68"/>
      <c r="D93" s="68"/>
      <c r="E93" s="67"/>
      <c r="F93" s="68"/>
      <c r="G93" s="67"/>
      <c r="H93" s="105"/>
      <c r="I93" s="106"/>
      <c r="J93" s="68"/>
      <c r="K93" s="68"/>
      <c r="L93" s="67"/>
      <c r="M93" s="68"/>
      <c r="N93" s="68"/>
      <c r="O93" s="68"/>
      <c r="P93" s="69"/>
      <c r="Q93" s="69"/>
      <c r="R93" s="107"/>
      <c r="S93" s="107"/>
      <c r="T93" s="107"/>
      <c r="U93" s="107"/>
      <c r="V93" s="107"/>
      <c r="W93" s="107"/>
      <c r="X93" s="107"/>
      <c r="Y93" s="107"/>
      <c r="Z93" s="108"/>
      <c r="AA93" s="108"/>
      <c r="AB93" s="108"/>
      <c r="AC93" s="108"/>
      <c r="AD93" s="108"/>
      <c r="AE93" s="108"/>
      <c r="AF93" s="108"/>
      <c r="AG93" s="108"/>
      <c r="AH93" s="108"/>
      <c r="AI93" s="108"/>
    </row>
    <row r="94" spans="1:35" s="104" customFormat="1">
      <c r="A94" s="68"/>
      <c r="B94" s="68"/>
      <c r="D94" s="68"/>
      <c r="E94" s="67"/>
      <c r="F94" s="68"/>
      <c r="G94" s="67"/>
      <c r="H94" s="105"/>
      <c r="I94" s="106"/>
      <c r="J94" s="68"/>
      <c r="K94" s="68"/>
      <c r="L94" s="67"/>
      <c r="M94" s="68"/>
      <c r="N94" s="68"/>
      <c r="O94" s="68"/>
      <c r="P94" s="69"/>
      <c r="Q94" s="69"/>
      <c r="R94" s="107"/>
      <c r="S94" s="107"/>
      <c r="T94" s="107"/>
      <c r="U94" s="107"/>
      <c r="V94" s="107"/>
      <c r="W94" s="107"/>
      <c r="X94" s="107"/>
      <c r="Y94" s="107"/>
      <c r="Z94" s="108"/>
      <c r="AA94" s="108"/>
      <c r="AB94" s="108"/>
      <c r="AC94" s="108"/>
      <c r="AD94" s="108"/>
      <c r="AE94" s="108"/>
      <c r="AF94" s="108"/>
      <c r="AG94" s="108"/>
      <c r="AH94" s="108"/>
      <c r="AI94" s="108"/>
    </row>
    <row r="95" spans="1:35" s="104" customFormat="1">
      <c r="A95" s="68"/>
      <c r="B95" s="68"/>
      <c r="D95" s="68"/>
      <c r="E95" s="67"/>
      <c r="F95" s="68"/>
      <c r="G95" s="67"/>
      <c r="H95" s="105"/>
      <c r="I95" s="106"/>
      <c r="J95" s="68"/>
      <c r="K95" s="68"/>
      <c r="L95" s="67"/>
      <c r="M95" s="68"/>
      <c r="N95" s="68"/>
      <c r="O95" s="68"/>
      <c r="P95" s="69"/>
      <c r="Q95" s="69"/>
      <c r="R95" s="107"/>
      <c r="S95" s="107"/>
      <c r="T95" s="107"/>
      <c r="U95" s="107"/>
      <c r="V95" s="107"/>
      <c r="W95" s="107"/>
      <c r="X95" s="107"/>
      <c r="Y95" s="107"/>
      <c r="Z95" s="108"/>
      <c r="AA95" s="108"/>
      <c r="AB95" s="108"/>
      <c r="AC95" s="108"/>
      <c r="AD95" s="108"/>
      <c r="AE95" s="108"/>
      <c r="AF95" s="108"/>
      <c r="AG95" s="108"/>
      <c r="AH95" s="108"/>
      <c r="AI95" s="108"/>
    </row>
    <row r="96" spans="1:35" s="104" customFormat="1">
      <c r="A96" s="68"/>
      <c r="B96" s="68"/>
      <c r="D96" s="68"/>
      <c r="E96" s="67"/>
      <c r="F96" s="68"/>
      <c r="G96" s="67"/>
      <c r="H96" s="105"/>
      <c r="I96" s="106"/>
      <c r="J96" s="68"/>
      <c r="K96" s="68"/>
      <c r="L96" s="67"/>
      <c r="M96" s="68"/>
      <c r="N96" s="68"/>
      <c r="O96" s="68"/>
      <c r="P96" s="69"/>
      <c r="Q96" s="69"/>
      <c r="R96" s="107"/>
      <c r="S96" s="107"/>
      <c r="T96" s="107"/>
      <c r="U96" s="107"/>
      <c r="V96" s="107"/>
      <c r="W96" s="107"/>
      <c r="X96" s="107"/>
      <c r="Y96" s="107"/>
      <c r="Z96" s="108"/>
      <c r="AA96" s="108"/>
      <c r="AB96" s="108"/>
      <c r="AC96" s="108"/>
      <c r="AD96" s="108"/>
      <c r="AE96" s="108"/>
      <c r="AF96" s="108"/>
      <c r="AG96" s="108"/>
      <c r="AH96" s="108"/>
      <c r="AI96" s="108"/>
    </row>
    <row r="97" spans="1:35" s="104" customFormat="1">
      <c r="A97" s="68"/>
      <c r="B97" s="68"/>
      <c r="D97" s="68"/>
      <c r="E97" s="67"/>
      <c r="F97" s="68"/>
      <c r="G97" s="67"/>
      <c r="H97" s="105"/>
      <c r="I97" s="106"/>
      <c r="J97" s="68"/>
      <c r="K97" s="68"/>
      <c r="L97" s="67"/>
      <c r="M97" s="68"/>
      <c r="N97" s="68"/>
      <c r="O97" s="68"/>
      <c r="P97" s="69"/>
      <c r="Q97" s="69"/>
      <c r="R97" s="107"/>
      <c r="S97" s="107"/>
      <c r="T97" s="107"/>
      <c r="U97" s="107"/>
      <c r="V97" s="107"/>
      <c r="W97" s="107"/>
      <c r="X97" s="107"/>
      <c r="Y97" s="107"/>
      <c r="Z97" s="108"/>
      <c r="AA97" s="108"/>
      <c r="AB97" s="108"/>
      <c r="AC97" s="108"/>
      <c r="AD97" s="108"/>
      <c r="AE97" s="108"/>
      <c r="AF97" s="108"/>
      <c r="AG97" s="108"/>
      <c r="AH97" s="108"/>
      <c r="AI97" s="108"/>
    </row>
    <row r="98" spans="1:35" s="104" customFormat="1">
      <c r="A98" s="68"/>
      <c r="B98" s="68"/>
      <c r="D98" s="68"/>
      <c r="E98" s="67"/>
      <c r="F98" s="68"/>
      <c r="G98" s="67"/>
      <c r="H98" s="105"/>
      <c r="I98" s="106"/>
      <c r="J98" s="68"/>
      <c r="K98" s="68"/>
      <c r="L98" s="67"/>
      <c r="M98" s="68"/>
      <c r="N98" s="68"/>
      <c r="O98" s="68"/>
      <c r="P98" s="69"/>
      <c r="Q98" s="69"/>
      <c r="R98" s="107"/>
      <c r="S98" s="107"/>
      <c r="T98" s="107"/>
      <c r="U98" s="107"/>
      <c r="V98" s="107"/>
      <c r="W98" s="107"/>
      <c r="X98" s="107"/>
      <c r="Y98" s="107"/>
      <c r="Z98" s="108"/>
      <c r="AA98" s="108"/>
      <c r="AB98" s="108"/>
      <c r="AC98" s="108"/>
      <c r="AD98" s="108"/>
      <c r="AE98" s="108"/>
      <c r="AF98" s="108"/>
      <c r="AG98" s="108"/>
      <c r="AH98" s="108"/>
      <c r="AI98" s="108"/>
    </row>
    <row r="99" spans="1:35" s="104" customFormat="1">
      <c r="A99" s="68"/>
      <c r="B99" s="68"/>
      <c r="D99" s="68"/>
      <c r="E99" s="67"/>
      <c r="F99" s="68"/>
      <c r="G99" s="67"/>
      <c r="H99" s="105"/>
      <c r="I99" s="106"/>
      <c r="J99" s="68"/>
      <c r="K99" s="68"/>
      <c r="L99" s="67"/>
      <c r="M99" s="68"/>
      <c r="N99" s="68"/>
      <c r="O99" s="68"/>
      <c r="P99" s="69"/>
      <c r="Q99" s="69"/>
      <c r="R99" s="107"/>
      <c r="S99" s="107"/>
      <c r="T99" s="107"/>
      <c r="U99" s="107"/>
      <c r="V99" s="107"/>
      <c r="W99" s="107"/>
      <c r="X99" s="107"/>
      <c r="Y99" s="107"/>
      <c r="Z99" s="108"/>
      <c r="AA99" s="108"/>
      <c r="AB99" s="108"/>
      <c r="AC99" s="108"/>
      <c r="AD99" s="108"/>
      <c r="AE99" s="108"/>
      <c r="AF99" s="108"/>
      <c r="AG99" s="108"/>
      <c r="AH99" s="108"/>
      <c r="AI99" s="108"/>
    </row>
  </sheetData>
  <sheetProtection sheet="1" formatColumns="0" formatRows="0" selectLockedCells="1"/>
  <mergeCells count="146">
    <mergeCell ref="J65:J67"/>
    <mergeCell ref="K58:K64"/>
    <mergeCell ref="L58:L64"/>
    <mergeCell ref="K68:K71"/>
    <mergeCell ref="L68:L71"/>
    <mergeCell ref="K72:K76"/>
    <mergeCell ref="L72:L76"/>
    <mergeCell ref="K77:K78"/>
    <mergeCell ref="L77:L78"/>
    <mergeCell ref="K65:K67"/>
    <mergeCell ref="L65:L67"/>
    <mergeCell ref="J77:J78"/>
    <mergeCell ref="J68:J71"/>
    <mergeCell ref="J72:J76"/>
    <mergeCell ref="K39:K40"/>
    <mergeCell ref="L39:L40"/>
    <mergeCell ref="K41:K44"/>
    <mergeCell ref="L41:L44"/>
    <mergeCell ref="K45:K48"/>
    <mergeCell ref="L45:L48"/>
    <mergeCell ref="K49:K50"/>
    <mergeCell ref="L49:L50"/>
    <mergeCell ref="K51:K57"/>
    <mergeCell ref="L51:L57"/>
    <mergeCell ref="K17:K20"/>
    <mergeCell ref="K14:K16"/>
    <mergeCell ref="L17:L20"/>
    <mergeCell ref="L21:L28"/>
    <mergeCell ref="K21:K28"/>
    <mergeCell ref="K29:K33"/>
    <mergeCell ref="L29:L33"/>
    <mergeCell ref="K34:K38"/>
    <mergeCell ref="L34:L38"/>
    <mergeCell ref="A1:B2"/>
    <mergeCell ref="C1:L1"/>
    <mergeCell ref="C2:L2"/>
    <mergeCell ref="C10:E10"/>
    <mergeCell ref="B13:C13"/>
    <mergeCell ref="D13:E13"/>
    <mergeCell ref="F13:G13"/>
    <mergeCell ref="H13:I13"/>
    <mergeCell ref="L14:L16"/>
    <mergeCell ref="A14:A28"/>
    <mergeCell ref="B14:B16"/>
    <mergeCell ref="C14:C16"/>
    <mergeCell ref="D14:D16"/>
    <mergeCell ref="E14:E16"/>
    <mergeCell ref="J14:J16"/>
    <mergeCell ref="B17:B20"/>
    <mergeCell ref="C17:C20"/>
    <mergeCell ref="D17:D20"/>
    <mergeCell ref="E17:E20"/>
    <mergeCell ref="J17:J20"/>
    <mergeCell ref="B21:B28"/>
    <mergeCell ref="C21:C28"/>
    <mergeCell ref="D21:D28"/>
    <mergeCell ref="E21:E28"/>
    <mergeCell ref="J21:J28"/>
    <mergeCell ref="H21:I21"/>
    <mergeCell ref="F21:G21"/>
    <mergeCell ref="H17:I17"/>
    <mergeCell ref="F17:G17"/>
    <mergeCell ref="J34:J38"/>
    <mergeCell ref="B39:B40"/>
    <mergeCell ref="C39:C40"/>
    <mergeCell ref="D39:D40"/>
    <mergeCell ref="E39:E40"/>
    <mergeCell ref="F39:G40"/>
    <mergeCell ref="J39:J40"/>
    <mergeCell ref="A29:A64"/>
    <mergeCell ref="B29:B33"/>
    <mergeCell ref="C29:C33"/>
    <mergeCell ref="D29:D33"/>
    <mergeCell ref="E29:E33"/>
    <mergeCell ref="J29:J33"/>
    <mergeCell ref="B34:B38"/>
    <mergeCell ref="C34:C38"/>
    <mergeCell ref="D34:D38"/>
    <mergeCell ref="E34:E38"/>
    <mergeCell ref="B49:B50"/>
    <mergeCell ref="C49:C50"/>
    <mergeCell ref="D49:D50"/>
    <mergeCell ref="E49:E50"/>
    <mergeCell ref="F49:G50"/>
    <mergeCell ref="J49:J50"/>
    <mergeCell ref="B41:B44"/>
    <mergeCell ref="C41:C44"/>
    <mergeCell ref="D41:D44"/>
    <mergeCell ref="E41:E44"/>
    <mergeCell ref="J41:J44"/>
    <mergeCell ref="B45:B48"/>
    <mergeCell ref="C45:C48"/>
    <mergeCell ref="D45:D48"/>
    <mergeCell ref="E45:E48"/>
    <mergeCell ref="J45:J48"/>
    <mergeCell ref="B51:B57"/>
    <mergeCell ref="C51:C57"/>
    <mergeCell ref="D51:D57"/>
    <mergeCell ref="E51:E57"/>
    <mergeCell ref="J51:J57"/>
    <mergeCell ref="B58:B64"/>
    <mergeCell ref="C58:C64"/>
    <mergeCell ref="D58:D64"/>
    <mergeCell ref="E58:E64"/>
    <mergeCell ref="J58:J64"/>
    <mergeCell ref="A65:A78"/>
    <mergeCell ref="B68:B71"/>
    <mergeCell ref="C68:C71"/>
    <mergeCell ref="D68:D71"/>
    <mergeCell ref="E68:E71"/>
    <mergeCell ref="B77:B78"/>
    <mergeCell ref="C77:C78"/>
    <mergeCell ref="D77:D78"/>
    <mergeCell ref="E77:E78"/>
    <mergeCell ref="B65:B67"/>
    <mergeCell ref="C65:C67"/>
    <mergeCell ref="E65:E67"/>
    <mergeCell ref="D65:D67"/>
    <mergeCell ref="B72:B76"/>
    <mergeCell ref="C72:C76"/>
    <mergeCell ref="D72:D76"/>
    <mergeCell ref="E72:E76"/>
    <mergeCell ref="H77:I77"/>
    <mergeCell ref="F77:G77"/>
    <mergeCell ref="H72:I72"/>
    <mergeCell ref="F72:G72"/>
    <mergeCell ref="H68:I68"/>
    <mergeCell ref="F68:G68"/>
    <mergeCell ref="F65:G65"/>
    <mergeCell ref="H65:I65"/>
    <mergeCell ref="H58:I58"/>
    <mergeCell ref="H14:I14"/>
    <mergeCell ref="F41:G41"/>
    <mergeCell ref="H41:I41"/>
    <mergeCell ref="H39:I39"/>
    <mergeCell ref="H34:I34"/>
    <mergeCell ref="F34:G34"/>
    <mergeCell ref="F29:G29"/>
    <mergeCell ref="H29:I29"/>
    <mergeCell ref="F58:G58"/>
    <mergeCell ref="F51:G51"/>
    <mergeCell ref="H51:I51"/>
    <mergeCell ref="H49:I49"/>
    <mergeCell ref="H45:I45"/>
    <mergeCell ref="F45:G45"/>
    <mergeCell ref="F14:G14"/>
  </mergeCells>
  <conditionalFormatting sqref="D14:E16">
    <cfRule type="expression" dxfId="50" priority="48">
      <formula>$AO$14="insufficient"</formula>
    </cfRule>
  </conditionalFormatting>
  <conditionalFormatting sqref="D17:E20">
    <cfRule type="expression" dxfId="49" priority="43">
      <formula>$AO$17=$AQ$1</formula>
    </cfRule>
  </conditionalFormatting>
  <conditionalFormatting sqref="D21:E28">
    <cfRule type="expression" dxfId="48" priority="37">
      <formula>$AO$21=$AQ$1</formula>
    </cfRule>
  </conditionalFormatting>
  <conditionalFormatting sqref="D29:E33">
    <cfRule type="expression" dxfId="47" priority="35">
      <formula>$AO$29=$AQ$1</formula>
    </cfRule>
  </conditionalFormatting>
  <conditionalFormatting sqref="D34:E38">
    <cfRule type="expression" dxfId="46" priority="31">
      <formula>$AO$34=$AQ$1</formula>
    </cfRule>
  </conditionalFormatting>
  <conditionalFormatting sqref="D39:E40">
    <cfRule type="expression" dxfId="45" priority="29">
      <formula>$AO$39=$AQ$1</formula>
    </cfRule>
  </conditionalFormatting>
  <conditionalFormatting sqref="D41:E44">
    <cfRule type="expression" dxfId="44" priority="27">
      <formula>$AO$41=$AQ$1</formula>
    </cfRule>
  </conditionalFormatting>
  <conditionalFormatting sqref="D45:E48">
    <cfRule type="expression" dxfId="43" priority="24">
      <formula>$AO$45=$AQ$1</formula>
    </cfRule>
  </conditionalFormatting>
  <conditionalFormatting sqref="D49:E50">
    <cfRule type="expression" dxfId="42" priority="21">
      <formula>$AO$49=$AQ$1</formula>
    </cfRule>
  </conditionalFormatting>
  <conditionalFormatting sqref="D51:E57">
    <cfRule type="expression" dxfId="41" priority="18">
      <formula>$AO$51=$AQ$1</formula>
    </cfRule>
  </conditionalFormatting>
  <conditionalFormatting sqref="D58:E64">
    <cfRule type="expression" dxfId="40" priority="13">
      <formula>$AO$58=$AQ$1</formula>
    </cfRule>
  </conditionalFormatting>
  <conditionalFormatting sqref="D65:E65">
    <cfRule type="expression" dxfId="39" priority="10">
      <formula>$AO$65=$AQ$1</formula>
    </cfRule>
  </conditionalFormatting>
  <conditionalFormatting sqref="D68:E71">
    <cfRule type="expression" dxfId="38" priority="7">
      <formula>$AO$68=$AQ$1</formula>
    </cfRule>
  </conditionalFormatting>
  <conditionalFormatting sqref="D72:E76">
    <cfRule type="expression" dxfId="37" priority="4">
      <formula>$AO$72=$AQ$1</formula>
    </cfRule>
  </conditionalFormatting>
  <conditionalFormatting sqref="D77:E78">
    <cfRule type="expression" dxfId="36" priority="3">
      <formula>$AO$77=$AQ$1</formula>
    </cfRule>
  </conditionalFormatting>
  <conditionalFormatting sqref="F14 F15:G16">
    <cfRule type="expression" dxfId="35" priority="47">
      <formula>$AO$14="Basic"</formula>
    </cfRule>
  </conditionalFormatting>
  <conditionalFormatting sqref="F17 F18:G20">
    <cfRule type="expression" dxfId="34" priority="45">
      <formula>$AO$17=$AQ$2</formula>
    </cfRule>
  </conditionalFormatting>
  <conditionalFormatting sqref="F21 F22:G28">
    <cfRule type="expression" dxfId="33" priority="36">
      <formula>$AO$21=$AQ$2</formula>
    </cfRule>
  </conditionalFormatting>
  <conditionalFormatting sqref="F29 F30:G33">
    <cfRule type="expression" dxfId="32" priority="34">
      <formula>$AO$29=$AQ$2</formula>
    </cfRule>
  </conditionalFormatting>
  <conditionalFormatting sqref="F34 F35:G38">
    <cfRule type="expression" dxfId="31" priority="32">
      <formula>$AO$34=$AQ$2</formula>
    </cfRule>
  </conditionalFormatting>
  <conditionalFormatting sqref="F41 F42:G44">
    <cfRule type="expression" dxfId="30" priority="26">
      <formula>$AO$41=$AQ$2</formula>
    </cfRule>
  </conditionalFormatting>
  <conditionalFormatting sqref="F45 F46:G48">
    <cfRule type="expression" dxfId="29" priority="23">
      <formula>$AO$45=$AQ$2</formula>
    </cfRule>
  </conditionalFormatting>
  <conditionalFormatting sqref="F51 F52:G57">
    <cfRule type="expression" dxfId="28" priority="16">
      <formula>$AO$51=$AQ$2</formula>
    </cfRule>
  </conditionalFormatting>
  <conditionalFormatting sqref="F58 F59:G64">
    <cfRule type="expression" dxfId="27" priority="14">
      <formula>$AO$58=$AQ$2</formula>
    </cfRule>
  </conditionalFormatting>
  <conditionalFormatting sqref="F65 F66:G67">
    <cfRule type="expression" dxfId="26" priority="11">
      <formula>$AO$65=$AQ$2</formula>
    </cfRule>
  </conditionalFormatting>
  <conditionalFormatting sqref="F68 F69:G71">
    <cfRule type="expression" dxfId="25" priority="8">
      <formula>$AO$68=$AQ$2</formula>
    </cfRule>
  </conditionalFormatting>
  <conditionalFormatting sqref="F72 F73:G76">
    <cfRule type="expression" dxfId="24" priority="5">
      <formula>$AO$72=$AQ$2</formula>
    </cfRule>
  </conditionalFormatting>
  <conditionalFormatting sqref="F77 F78:G78">
    <cfRule type="expression" dxfId="23" priority="1">
      <formula>$AO$77=$AQ$2</formula>
    </cfRule>
  </conditionalFormatting>
  <conditionalFormatting sqref="H14 H15:I16">
    <cfRule type="expression" dxfId="22" priority="46">
      <formula>$AO$14="Complete"</formula>
    </cfRule>
  </conditionalFormatting>
  <conditionalFormatting sqref="H17 H18:I20">
    <cfRule type="expression" dxfId="21" priority="44">
      <formula>$AO$17=$AQ$3</formula>
    </cfRule>
  </conditionalFormatting>
  <conditionalFormatting sqref="H21 H22:I28">
    <cfRule type="expression" dxfId="20" priority="40">
      <formula>$AO$21=$AQ$3</formula>
    </cfRule>
  </conditionalFormatting>
  <conditionalFormatting sqref="H29 H30:I33">
    <cfRule type="expression" dxfId="19" priority="33">
      <formula>$AO$29=$AQ$3</formula>
    </cfRule>
  </conditionalFormatting>
  <conditionalFormatting sqref="H34 H35:I38">
    <cfRule type="expression" dxfId="18" priority="30">
      <formula>$AO$34=$AQ$3</formula>
    </cfRule>
  </conditionalFormatting>
  <conditionalFormatting sqref="H39 H40:I40">
    <cfRule type="expression" dxfId="17" priority="28">
      <formula>$AO$39=$AQ$3</formula>
    </cfRule>
  </conditionalFormatting>
  <conditionalFormatting sqref="H41 J41 H42:J44">
    <cfRule type="expression" dxfId="16" priority="25">
      <formula>$AO$41=$AQ$3</formula>
    </cfRule>
  </conditionalFormatting>
  <conditionalFormatting sqref="H45 H46:I48">
    <cfRule type="expression" dxfId="15" priority="22">
      <formula>$AO$45=$AQ$3</formula>
    </cfRule>
  </conditionalFormatting>
  <conditionalFormatting sqref="H49 H50:I50">
    <cfRule type="expression" dxfId="14" priority="20">
      <formula>$AO$49=$AQ$3</formula>
    </cfRule>
  </conditionalFormatting>
  <conditionalFormatting sqref="H51 H52:I57">
    <cfRule type="expression" dxfId="13" priority="17">
      <formula>$AO$51=$AQ$3</formula>
    </cfRule>
  </conditionalFormatting>
  <conditionalFormatting sqref="H58 H59:I64">
    <cfRule type="expression" dxfId="12" priority="15">
      <formula>$AO$58=$AQ$3</formula>
    </cfRule>
  </conditionalFormatting>
  <conditionalFormatting sqref="H65 H66:I67">
    <cfRule type="expression" dxfId="11" priority="12">
      <formula>$AO$65=$AQ$3</formula>
    </cfRule>
  </conditionalFormatting>
  <conditionalFormatting sqref="H68 H69:I71">
    <cfRule type="expression" dxfId="10" priority="9">
      <formula>$AO$68=$AQ$3</formula>
    </cfRule>
  </conditionalFormatting>
  <conditionalFormatting sqref="H72 H73:I76">
    <cfRule type="expression" dxfId="9" priority="6">
      <formula>$AO$72=$AQ$3</formula>
    </cfRule>
  </conditionalFormatting>
  <conditionalFormatting sqref="H77 H78:I78">
    <cfRule type="expression" dxfId="8" priority="2">
      <formula>$AO$77=$AQ$3</formula>
    </cfRule>
  </conditionalFormatting>
  <conditionalFormatting sqref="I4">
    <cfRule type="cellIs" dxfId="7" priority="61" stopIfTrue="1" operator="between">
      <formula>85</formula>
      <formula>100</formula>
    </cfRule>
    <cfRule type="cellIs" dxfId="6" priority="59" operator="between">
      <formula>0</formula>
      <formula>59.99</formula>
    </cfRule>
    <cfRule type="cellIs" dxfId="5" priority="60" operator="between">
      <formula>60</formula>
      <formula>84.99</formula>
    </cfRule>
  </conditionalFormatting>
  <conditionalFormatting sqref="J14 J17 J21 J29 J34 J39 J41 J45 J49 J51 J58 J65 J68 J72 J77">
    <cfRule type="cellIs" dxfId="4" priority="56" operator="equal">
      <formula>"Complete"</formula>
    </cfRule>
  </conditionalFormatting>
  <conditionalFormatting sqref="J41 J14 J17 J21 J29 J34 J39 J45 J49 J51 J58 J65 J68 J72 J77">
    <cfRule type="cellIs" dxfId="3" priority="57" operator="equal">
      <formula>"Basic"</formula>
    </cfRule>
    <cfRule type="cellIs" dxfId="2" priority="58" operator="equal">
      <formula>"Insufficient"</formula>
    </cfRule>
  </conditionalFormatting>
  <conditionalFormatting sqref="K8:K11">
    <cfRule type="cellIs" dxfId="1" priority="54" operator="equal">
      <formula>"Past Due"</formula>
    </cfRule>
    <cfRule type="cellIs" dxfId="0" priority="55" operator="equal">
      <formula>"OK"</formula>
    </cfRule>
  </conditionalFormatting>
  <dataValidations count="2">
    <dataValidation type="list" allowBlank="1" showInputMessage="1" showErrorMessage="1" sqref="C8" xr:uid="{7DAE453C-4DD8-46A4-A214-98C19B6E8683}">
      <formula1>Business</formula1>
    </dataValidation>
    <dataValidation type="list" allowBlank="1" showInputMessage="1" showErrorMessage="1" sqref="J14 J17 J21 J29 J34 J39 J41 J45 J49 J51 J58 J65 J68 J72 J77" xr:uid="{58EA0BB9-94A7-4D8B-935D-3F5143226346}">
      <formula1>"Insufficient, Basic, Complete,TBD"</formula1>
    </dataValidation>
  </dataValidations>
  <pageMargins left="0.196850393700787" right="0.196850393700787" top="0.196850393700787" bottom="0.59055118110236204" header="0" footer="0.196850393700787"/>
  <pageSetup scale="39" fitToHeight="0" orientation="portrait" r:id="rId1"/>
  <headerFooter>
    <oddFooter>&amp;L&amp;"Arial,Regular"&amp;8AE-LOS-FR-176-E / Rev 6.0
(1-Oct-2024)&amp;C&amp;"Arial,Regular"&amp;8Adient plc
Proprietary and Confidential&amp;R&amp;"Arial,Regular"&amp;8Page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locked="0" defaultSize="0" autoFill="0" autoLine="0" autoPict="0">
                <anchor moveWithCells="1">
                  <from>
                    <xdr:col>5</xdr:col>
                    <xdr:colOff>9525</xdr:colOff>
                    <xdr:row>14</xdr:row>
                    <xdr:rowOff>304800</xdr:rowOff>
                  </from>
                  <to>
                    <xdr:col>6</xdr:col>
                    <xdr:colOff>28575</xdr:colOff>
                    <xdr:row>16</xdr:row>
                    <xdr:rowOff>9525</xdr:rowOff>
                  </to>
                </anchor>
              </controlPr>
            </control>
          </mc:Choice>
        </mc:AlternateContent>
        <mc:AlternateContent xmlns:mc="http://schemas.openxmlformats.org/markup-compatibility/2006">
          <mc:Choice Requires="x14">
            <control shapeId="19458" r:id="rId5" name="Check Box 2">
              <controlPr locked="0" defaultSize="0" autoFill="0" autoLine="0" autoPict="0">
                <anchor moveWithCells="1">
                  <from>
                    <xdr:col>7</xdr:col>
                    <xdr:colOff>0</xdr:colOff>
                    <xdr:row>13</xdr:row>
                    <xdr:rowOff>238125</xdr:rowOff>
                  </from>
                  <to>
                    <xdr:col>8</xdr:col>
                    <xdr:colOff>19050</xdr:colOff>
                    <xdr:row>14</xdr:row>
                    <xdr:rowOff>304800</xdr:rowOff>
                  </to>
                </anchor>
              </controlPr>
            </control>
          </mc:Choice>
        </mc:AlternateContent>
        <mc:AlternateContent xmlns:mc="http://schemas.openxmlformats.org/markup-compatibility/2006">
          <mc:Choice Requires="x14">
            <control shapeId="19459" r:id="rId6" name="Check Box 3">
              <controlPr locked="0" defaultSize="0" autoFill="0" autoLine="0" autoPict="0">
                <anchor moveWithCells="1">
                  <from>
                    <xdr:col>5</xdr:col>
                    <xdr:colOff>9525</xdr:colOff>
                    <xdr:row>13</xdr:row>
                    <xdr:rowOff>238125</xdr:rowOff>
                  </from>
                  <to>
                    <xdr:col>6</xdr:col>
                    <xdr:colOff>28575</xdr:colOff>
                    <xdr:row>14</xdr:row>
                    <xdr:rowOff>304800</xdr:rowOff>
                  </to>
                </anchor>
              </controlPr>
            </control>
          </mc:Choice>
        </mc:AlternateContent>
        <mc:AlternateContent xmlns:mc="http://schemas.openxmlformats.org/markup-compatibility/2006">
          <mc:Choice Requires="x14">
            <control shapeId="19460" r:id="rId7" name="Check Box 4">
              <controlPr locked="0" defaultSize="0" autoFill="0" autoLine="0" autoPict="0">
                <anchor moveWithCells="1">
                  <from>
                    <xdr:col>7</xdr:col>
                    <xdr:colOff>0</xdr:colOff>
                    <xdr:row>16</xdr:row>
                    <xdr:rowOff>304800</xdr:rowOff>
                  </from>
                  <to>
                    <xdr:col>8</xdr:col>
                    <xdr:colOff>19050</xdr:colOff>
                    <xdr:row>17</xdr:row>
                    <xdr:rowOff>304800</xdr:rowOff>
                  </to>
                </anchor>
              </controlPr>
            </control>
          </mc:Choice>
        </mc:AlternateContent>
        <mc:AlternateContent xmlns:mc="http://schemas.openxmlformats.org/markup-compatibility/2006">
          <mc:Choice Requires="x14">
            <control shapeId="19461" r:id="rId8" name="Check Box 5">
              <controlPr locked="0" defaultSize="0" autoFill="0" autoLine="0" autoPict="0">
                <anchor moveWithCells="1">
                  <from>
                    <xdr:col>7</xdr:col>
                    <xdr:colOff>0</xdr:colOff>
                    <xdr:row>17</xdr:row>
                    <xdr:rowOff>285750</xdr:rowOff>
                  </from>
                  <to>
                    <xdr:col>8</xdr:col>
                    <xdr:colOff>19050</xdr:colOff>
                    <xdr:row>18</xdr:row>
                    <xdr:rowOff>304800</xdr:rowOff>
                  </to>
                </anchor>
              </controlPr>
            </control>
          </mc:Choice>
        </mc:AlternateContent>
        <mc:AlternateContent xmlns:mc="http://schemas.openxmlformats.org/markup-compatibility/2006">
          <mc:Choice Requires="x14">
            <control shapeId="19462" r:id="rId9" name="Check Box 6">
              <controlPr locked="0" defaultSize="0" autoFill="0" autoLine="0" autoPict="0">
                <anchor moveWithCells="1">
                  <from>
                    <xdr:col>7</xdr:col>
                    <xdr:colOff>0</xdr:colOff>
                    <xdr:row>18</xdr:row>
                    <xdr:rowOff>285750</xdr:rowOff>
                  </from>
                  <to>
                    <xdr:col>8</xdr:col>
                    <xdr:colOff>19050</xdr:colOff>
                    <xdr:row>19</xdr:row>
                    <xdr:rowOff>304800</xdr:rowOff>
                  </to>
                </anchor>
              </controlPr>
            </control>
          </mc:Choice>
        </mc:AlternateContent>
        <mc:AlternateContent xmlns:mc="http://schemas.openxmlformats.org/markup-compatibility/2006">
          <mc:Choice Requires="x14">
            <control shapeId="19463" r:id="rId10" name="Check Box 7">
              <controlPr locked="0" defaultSize="0" autoFill="0" autoLine="0" autoPict="0">
                <anchor moveWithCells="1">
                  <from>
                    <xdr:col>5</xdr:col>
                    <xdr:colOff>9525</xdr:colOff>
                    <xdr:row>20</xdr:row>
                    <xdr:rowOff>219075</xdr:rowOff>
                  </from>
                  <to>
                    <xdr:col>6</xdr:col>
                    <xdr:colOff>28575</xdr:colOff>
                    <xdr:row>21</xdr:row>
                    <xdr:rowOff>304800</xdr:rowOff>
                  </to>
                </anchor>
              </controlPr>
            </control>
          </mc:Choice>
        </mc:AlternateContent>
        <mc:AlternateContent xmlns:mc="http://schemas.openxmlformats.org/markup-compatibility/2006">
          <mc:Choice Requires="x14">
            <control shapeId="19464" r:id="rId11" name="Check Box 8">
              <controlPr locked="0" defaultSize="0" autoFill="0" autoLine="0" autoPict="0">
                <anchor moveWithCells="1">
                  <from>
                    <xdr:col>5</xdr:col>
                    <xdr:colOff>9525</xdr:colOff>
                    <xdr:row>21</xdr:row>
                    <xdr:rowOff>285750</xdr:rowOff>
                  </from>
                  <to>
                    <xdr:col>6</xdr:col>
                    <xdr:colOff>28575</xdr:colOff>
                    <xdr:row>22</xdr:row>
                    <xdr:rowOff>285750</xdr:rowOff>
                  </to>
                </anchor>
              </controlPr>
            </control>
          </mc:Choice>
        </mc:AlternateContent>
        <mc:AlternateContent xmlns:mc="http://schemas.openxmlformats.org/markup-compatibility/2006">
          <mc:Choice Requires="x14">
            <control shapeId="19465" r:id="rId12" name="Check Box 9">
              <controlPr locked="0" defaultSize="0" autoFill="0" autoLine="0" autoPict="0">
                <anchor moveWithCells="1">
                  <from>
                    <xdr:col>5</xdr:col>
                    <xdr:colOff>9525</xdr:colOff>
                    <xdr:row>22</xdr:row>
                    <xdr:rowOff>295275</xdr:rowOff>
                  </from>
                  <to>
                    <xdr:col>6</xdr:col>
                    <xdr:colOff>28575</xdr:colOff>
                    <xdr:row>24</xdr:row>
                    <xdr:rowOff>28575</xdr:rowOff>
                  </to>
                </anchor>
              </controlPr>
            </control>
          </mc:Choice>
        </mc:AlternateContent>
        <mc:AlternateContent xmlns:mc="http://schemas.openxmlformats.org/markup-compatibility/2006">
          <mc:Choice Requires="x14">
            <control shapeId="19466" r:id="rId13" name="Check Box 10">
              <controlPr locked="0" defaultSize="0" autoFill="0" autoLine="0" autoPict="0">
                <anchor moveWithCells="1">
                  <from>
                    <xdr:col>5</xdr:col>
                    <xdr:colOff>9525</xdr:colOff>
                    <xdr:row>23</xdr:row>
                    <xdr:rowOff>219075</xdr:rowOff>
                  </from>
                  <to>
                    <xdr:col>6</xdr:col>
                    <xdr:colOff>28575</xdr:colOff>
                    <xdr:row>25</xdr:row>
                    <xdr:rowOff>0</xdr:rowOff>
                  </to>
                </anchor>
              </controlPr>
            </control>
          </mc:Choice>
        </mc:AlternateContent>
        <mc:AlternateContent xmlns:mc="http://schemas.openxmlformats.org/markup-compatibility/2006">
          <mc:Choice Requires="x14">
            <control shapeId="19467" r:id="rId14" name="Check Box 11">
              <controlPr locked="0" defaultSize="0" autoFill="0" autoLine="0" autoPict="0">
                <anchor moveWithCells="1">
                  <from>
                    <xdr:col>5</xdr:col>
                    <xdr:colOff>9525</xdr:colOff>
                    <xdr:row>24</xdr:row>
                    <xdr:rowOff>285750</xdr:rowOff>
                  </from>
                  <to>
                    <xdr:col>6</xdr:col>
                    <xdr:colOff>28575</xdr:colOff>
                    <xdr:row>26</xdr:row>
                    <xdr:rowOff>28575</xdr:rowOff>
                  </to>
                </anchor>
              </controlPr>
            </control>
          </mc:Choice>
        </mc:AlternateContent>
        <mc:AlternateContent xmlns:mc="http://schemas.openxmlformats.org/markup-compatibility/2006">
          <mc:Choice Requires="x14">
            <control shapeId="19468" r:id="rId15" name="Check Box 12">
              <controlPr locked="0" defaultSize="0" autoFill="0" autoLine="0" autoPict="0">
                <anchor moveWithCells="1">
                  <from>
                    <xdr:col>7</xdr:col>
                    <xdr:colOff>0</xdr:colOff>
                    <xdr:row>20</xdr:row>
                    <xdr:rowOff>219075</xdr:rowOff>
                  </from>
                  <to>
                    <xdr:col>8</xdr:col>
                    <xdr:colOff>19050</xdr:colOff>
                    <xdr:row>21</xdr:row>
                    <xdr:rowOff>304800</xdr:rowOff>
                  </to>
                </anchor>
              </controlPr>
            </control>
          </mc:Choice>
        </mc:AlternateContent>
        <mc:AlternateContent xmlns:mc="http://schemas.openxmlformats.org/markup-compatibility/2006">
          <mc:Choice Requires="x14">
            <control shapeId="19469" r:id="rId16" name="Check Box 13">
              <controlPr locked="0" defaultSize="0" autoFill="0" autoLine="0" autoPict="0">
                <anchor moveWithCells="1">
                  <from>
                    <xdr:col>7</xdr:col>
                    <xdr:colOff>0</xdr:colOff>
                    <xdr:row>21</xdr:row>
                    <xdr:rowOff>285750</xdr:rowOff>
                  </from>
                  <to>
                    <xdr:col>8</xdr:col>
                    <xdr:colOff>19050</xdr:colOff>
                    <xdr:row>22</xdr:row>
                    <xdr:rowOff>285750</xdr:rowOff>
                  </to>
                </anchor>
              </controlPr>
            </control>
          </mc:Choice>
        </mc:AlternateContent>
        <mc:AlternateContent xmlns:mc="http://schemas.openxmlformats.org/markup-compatibility/2006">
          <mc:Choice Requires="x14">
            <control shapeId="19470" r:id="rId17" name="Check Box 14">
              <controlPr locked="0" defaultSize="0" autoFill="0" autoLine="0" autoPict="0">
                <anchor moveWithCells="1">
                  <from>
                    <xdr:col>7</xdr:col>
                    <xdr:colOff>0</xdr:colOff>
                    <xdr:row>22</xdr:row>
                    <xdr:rowOff>295275</xdr:rowOff>
                  </from>
                  <to>
                    <xdr:col>8</xdr:col>
                    <xdr:colOff>19050</xdr:colOff>
                    <xdr:row>24</xdr:row>
                    <xdr:rowOff>28575</xdr:rowOff>
                  </to>
                </anchor>
              </controlPr>
            </control>
          </mc:Choice>
        </mc:AlternateContent>
        <mc:AlternateContent xmlns:mc="http://schemas.openxmlformats.org/markup-compatibility/2006">
          <mc:Choice Requires="x14">
            <control shapeId="19471" r:id="rId18" name="Check Box 15">
              <controlPr locked="0" defaultSize="0" autoFill="0" autoLine="0" autoPict="0">
                <anchor moveWithCells="1">
                  <from>
                    <xdr:col>7</xdr:col>
                    <xdr:colOff>0</xdr:colOff>
                    <xdr:row>23</xdr:row>
                    <xdr:rowOff>219075</xdr:rowOff>
                  </from>
                  <to>
                    <xdr:col>8</xdr:col>
                    <xdr:colOff>19050</xdr:colOff>
                    <xdr:row>25</xdr:row>
                    <xdr:rowOff>0</xdr:rowOff>
                  </to>
                </anchor>
              </controlPr>
            </control>
          </mc:Choice>
        </mc:AlternateContent>
        <mc:AlternateContent xmlns:mc="http://schemas.openxmlformats.org/markup-compatibility/2006">
          <mc:Choice Requires="x14">
            <control shapeId="19472" r:id="rId19" name="Check Box 16">
              <controlPr locked="0" defaultSize="0" autoFill="0" autoLine="0" autoPict="0">
                <anchor moveWithCells="1">
                  <from>
                    <xdr:col>7</xdr:col>
                    <xdr:colOff>0</xdr:colOff>
                    <xdr:row>24</xdr:row>
                    <xdr:rowOff>285750</xdr:rowOff>
                  </from>
                  <to>
                    <xdr:col>8</xdr:col>
                    <xdr:colOff>19050</xdr:colOff>
                    <xdr:row>26</xdr:row>
                    <xdr:rowOff>28575</xdr:rowOff>
                  </to>
                </anchor>
              </controlPr>
            </control>
          </mc:Choice>
        </mc:AlternateContent>
        <mc:AlternateContent xmlns:mc="http://schemas.openxmlformats.org/markup-compatibility/2006">
          <mc:Choice Requires="x14">
            <control shapeId="19473" r:id="rId20" name="Check Box 17">
              <controlPr locked="0" defaultSize="0" autoFill="0" autoLine="0" autoPict="0">
                <anchor moveWithCells="1">
                  <from>
                    <xdr:col>7</xdr:col>
                    <xdr:colOff>0</xdr:colOff>
                    <xdr:row>25</xdr:row>
                    <xdr:rowOff>219075</xdr:rowOff>
                  </from>
                  <to>
                    <xdr:col>8</xdr:col>
                    <xdr:colOff>19050</xdr:colOff>
                    <xdr:row>26</xdr:row>
                    <xdr:rowOff>304800</xdr:rowOff>
                  </to>
                </anchor>
              </controlPr>
            </control>
          </mc:Choice>
        </mc:AlternateContent>
        <mc:AlternateContent xmlns:mc="http://schemas.openxmlformats.org/markup-compatibility/2006">
          <mc:Choice Requires="x14">
            <control shapeId="19474" r:id="rId21" name="Check Box 18">
              <controlPr locked="0" defaultSize="0" autoFill="0" autoLine="0" autoPict="0">
                <anchor moveWithCells="1">
                  <from>
                    <xdr:col>7</xdr:col>
                    <xdr:colOff>0</xdr:colOff>
                    <xdr:row>26</xdr:row>
                    <xdr:rowOff>428625</xdr:rowOff>
                  </from>
                  <to>
                    <xdr:col>8</xdr:col>
                    <xdr:colOff>19050</xdr:colOff>
                    <xdr:row>28</xdr:row>
                    <xdr:rowOff>19050</xdr:rowOff>
                  </to>
                </anchor>
              </controlPr>
            </control>
          </mc:Choice>
        </mc:AlternateContent>
        <mc:AlternateContent xmlns:mc="http://schemas.openxmlformats.org/markup-compatibility/2006">
          <mc:Choice Requires="x14">
            <control shapeId="19475" r:id="rId22" name="Check Box 19">
              <controlPr locked="0" defaultSize="0" autoFill="0" autoLine="0" autoPict="0">
                <anchor moveWithCells="1">
                  <from>
                    <xdr:col>5</xdr:col>
                    <xdr:colOff>9525</xdr:colOff>
                    <xdr:row>33</xdr:row>
                    <xdr:rowOff>2047875</xdr:rowOff>
                  </from>
                  <to>
                    <xdr:col>6</xdr:col>
                    <xdr:colOff>28575</xdr:colOff>
                    <xdr:row>35</xdr:row>
                    <xdr:rowOff>76200</xdr:rowOff>
                  </to>
                </anchor>
              </controlPr>
            </control>
          </mc:Choice>
        </mc:AlternateContent>
        <mc:AlternateContent xmlns:mc="http://schemas.openxmlformats.org/markup-compatibility/2006">
          <mc:Choice Requires="x14">
            <control shapeId="19476" r:id="rId23" name="Check Box 20">
              <controlPr locked="0" defaultSize="0" autoFill="0" autoLine="0" autoPict="0">
                <anchor moveWithCells="1">
                  <from>
                    <xdr:col>5</xdr:col>
                    <xdr:colOff>9525</xdr:colOff>
                    <xdr:row>34</xdr:row>
                    <xdr:rowOff>257175</xdr:rowOff>
                  </from>
                  <to>
                    <xdr:col>6</xdr:col>
                    <xdr:colOff>28575</xdr:colOff>
                    <xdr:row>36</xdr:row>
                    <xdr:rowOff>66675</xdr:rowOff>
                  </to>
                </anchor>
              </controlPr>
            </control>
          </mc:Choice>
        </mc:AlternateContent>
        <mc:AlternateContent xmlns:mc="http://schemas.openxmlformats.org/markup-compatibility/2006">
          <mc:Choice Requires="x14">
            <control shapeId="19477" r:id="rId24" name="Check Box 21">
              <controlPr locked="0" defaultSize="0" autoFill="0" autoLine="0" autoPict="0">
                <anchor moveWithCells="1">
                  <from>
                    <xdr:col>5</xdr:col>
                    <xdr:colOff>9525</xdr:colOff>
                    <xdr:row>36</xdr:row>
                    <xdr:rowOff>38100</xdr:rowOff>
                  </from>
                  <to>
                    <xdr:col>6</xdr:col>
                    <xdr:colOff>28575</xdr:colOff>
                    <xdr:row>37</xdr:row>
                    <xdr:rowOff>104775</xdr:rowOff>
                  </to>
                </anchor>
              </controlPr>
            </control>
          </mc:Choice>
        </mc:AlternateContent>
        <mc:AlternateContent xmlns:mc="http://schemas.openxmlformats.org/markup-compatibility/2006">
          <mc:Choice Requires="x14">
            <control shapeId="19478" r:id="rId25" name="Check Box 22">
              <controlPr locked="0" defaultSize="0" autoFill="0" autoLine="0" autoPict="0">
                <anchor moveWithCells="1">
                  <from>
                    <xdr:col>7</xdr:col>
                    <xdr:colOff>0</xdr:colOff>
                    <xdr:row>34</xdr:row>
                    <xdr:rowOff>19050</xdr:rowOff>
                  </from>
                  <to>
                    <xdr:col>8</xdr:col>
                    <xdr:colOff>19050</xdr:colOff>
                    <xdr:row>35</xdr:row>
                    <xdr:rowOff>104775</xdr:rowOff>
                  </to>
                </anchor>
              </controlPr>
            </control>
          </mc:Choice>
        </mc:AlternateContent>
        <mc:AlternateContent xmlns:mc="http://schemas.openxmlformats.org/markup-compatibility/2006">
          <mc:Choice Requires="x14">
            <control shapeId="19479" r:id="rId26" name="Check Box 23">
              <controlPr locked="0" defaultSize="0" autoFill="0" autoLine="0" autoPict="0">
                <anchor moveWithCells="1">
                  <from>
                    <xdr:col>7</xdr:col>
                    <xdr:colOff>0</xdr:colOff>
                    <xdr:row>34</xdr:row>
                    <xdr:rowOff>257175</xdr:rowOff>
                  </from>
                  <to>
                    <xdr:col>8</xdr:col>
                    <xdr:colOff>19050</xdr:colOff>
                    <xdr:row>36</xdr:row>
                    <xdr:rowOff>66675</xdr:rowOff>
                  </to>
                </anchor>
              </controlPr>
            </control>
          </mc:Choice>
        </mc:AlternateContent>
        <mc:AlternateContent xmlns:mc="http://schemas.openxmlformats.org/markup-compatibility/2006">
          <mc:Choice Requires="x14">
            <control shapeId="19480" r:id="rId27" name="Check Box 24">
              <controlPr locked="0" defaultSize="0" autoFill="0" autoLine="0" autoPict="0">
                <anchor moveWithCells="1">
                  <from>
                    <xdr:col>7</xdr:col>
                    <xdr:colOff>0</xdr:colOff>
                    <xdr:row>36</xdr:row>
                    <xdr:rowOff>0</xdr:rowOff>
                  </from>
                  <to>
                    <xdr:col>8</xdr:col>
                    <xdr:colOff>19050</xdr:colOff>
                    <xdr:row>37</xdr:row>
                    <xdr:rowOff>66675</xdr:rowOff>
                  </to>
                </anchor>
              </controlPr>
            </control>
          </mc:Choice>
        </mc:AlternateContent>
        <mc:AlternateContent xmlns:mc="http://schemas.openxmlformats.org/markup-compatibility/2006">
          <mc:Choice Requires="x14">
            <control shapeId="19481" r:id="rId28" name="Check Box 25">
              <controlPr locked="0" defaultSize="0" autoFill="0" autoLine="0" autoPict="0">
                <anchor moveWithCells="1">
                  <from>
                    <xdr:col>7</xdr:col>
                    <xdr:colOff>0</xdr:colOff>
                    <xdr:row>37</xdr:row>
                    <xdr:rowOff>0</xdr:rowOff>
                  </from>
                  <to>
                    <xdr:col>8</xdr:col>
                    <xdr:colOff>19050</xdr:colOff>
                    <xdr:row>38</xdr:row>
                    <xdr:rowOff>85725</xdr:rowOff>
                  </to>
                </anchor>
              </controlPr>
            </control>
          </mc:Choice>
        </mc:AlternateContent>
        <mc:AlternateContent xmlns:mc="http://schemas.openxmlformats.org/markup-compatibility/2006">
          <mc:Choice Requires="x14">
            <control shapeId="19482" r:id="rId29" name="Check Box 26">
              <controlPr locked="0" defaultSize="0" autoFill="0" autoLine="0" autoPict="0">
                <anchor moveWithCells="1">
                  <from>
                    <xdr:col>7</xdr:col>
                    <xdr:colOff>0</xdr:colOff>
                    <xdr:row>39</xdr:row>
                    <xdr:rowOff>266700</xdr:rowOff>
                  </from>
                  <to>
                    <xdr:col>8</xdr:col>
                    <xdr:colOff>19050</xdr:colOff>
                    <xdr:row>39</xdr:row>
                    <xdr:rowOff>609600</xdr:rowOff>
                  </to>
                </anchor>
              </controlPr>
            </control>
          </mc:Choice>
        </mc:AlternateContent>
        <mc:AlternateContent xmlns:mc="http://schemas.openxmlformats.org/markup-compatibility/2006">
          <mc:Choice Requires="x14">
            <control shapeId="19483" r:id="rId30" name="Check Box 27">
              <controlPr locked="0" defaultSize="0" autoFill="0" autoLine="0" autoPict="0">
                <anchor moveWithCells="1">
                  <from>
                    <xdr:col>5</xdr:col>
                    <xdr:colOff>9525</xdr:colOff>
                    <xdr:row>40</xdr:row>
                    <xdr:rowOff>200025</xdr:rowOff>
                  </from>
                  <to>
                    <xdr:col>6</xdr:col>
                    <xdr:colOff>28575</xdr:colOff>
                    <xdr:row>42</xdr:row>
                    <xdr:rowOff>9525</xdr:rowOff>
                  </to>
                </anchor>
              </controlPr>
            </control>
          </mc:Choice>
        </mc:AlternateContent>
        <mc:AlternateContent xmlns:mc="http://schemas.openxmlformats.org/markup-compatibility/2006">
          <mc:Choice Requires="x14">
            <control shapeId="19484" r:id="rId31" name="Check Box 28">
              <controlPr locked="0" defaultSize="0" autoFill="0" autoLine="0" autoPict="0">
                <anchor moveWithCells="1">
                  <from>
                    <xdr:col>5</xdr:col>
                    <xdr:colOff>9525</xdr:colOff>
                    <xdr:row>41</xdr:row>
                    <xdr:rowOff>219075</xdr:rowOff>
                  </from>
                  <to>
                    <xdr:col>6</xdr:col>
                    <xdr:colOff>28575</xdr:colOff>
                    <xdr:row>43</xdr:row>
                    <xdr:rowOff>19050</xdr:rowOff>
                  </to>
                </anchor>
              </controlPr>
            </control>
          </mc:Choice>
        </mc:AlternateContent>
        <mc:AlternateContent xmlns:mc="http://schemas.openxmlformats.org/markup-compatibility/2006">
          <mc:Choice Requires="x14">
            <control shapeId="19485" r:id="rId32" name="Check Box 29">
              <controlPr locked="0" defaultSize="0" autoFill="0" autoLine="0" autoPict="0">
                <anchor moveWithCells="1">
                  <from>
                    <xdr:col>5</xdr:col>
                    <xdr:colOff>9525</xdr:colOff>
                    <xdr:row>42</xdr:row>
                    <xdr:rowOff>219075</xdr:rowOff>
                  </from>
                  <to>
                    <xdr:col>6</xdr:col>
                    <xdr:colOff>28575</xdr:colOff>
                    <xdr:row>44</xdr:row>
                    <xdr:rowOff>19050</xdr:rowOff>
                  </to>
                </anchor>
              </controlPr>
            </control>
          </mc:Choice>
        </mc:AlternateContent>
        <mc:AlternateContent xmlns:mc="http://schemas.openxmlformats.org/markup-compatibility/2006">
          <mc:Choice Requires="x14">
            <control shapeId="19486" r:id="rId33" name="Check Box 30">
              <controlPr locked="0" defaultSize="0" autoFill="0" autoLine="0" autoPict="0">
                <anchor moveWithCells="1">
                  <from>
                    <xdr:col>7</xdr:col>
                    <xdr:colOff>0</xdr:colOff>
                    <xdr:row>40</xdr:row>
                    <xdr:rowOff>238125</xdr:rowOff>
                  </from>
                  <to>
                    <xdr:col>8</xdr:col>
                    <xdr:colOff>19050</xdr:colOff>
                    <xdr:row>42</xdr:row>
                    <xdr:rowOff>47625</xdr:rowOff>
                  </to>
                </anchor>
              </controlPr>
            </control>
          </mc:Choice>
        </mc:AlternateContent>
        <mc:AlternateContent xmlns:mc="http://schemas.openxmlformats.org/markup-compatibility/2006">
          <mc:Choice Requires="x14">
            <control shapeId="19487" r:id="rId34" name="Check Box 31">
              <controlPr locked="0" defaultSize="0" autoFill="0" autoLine="0" autoPict="0">
                <anchor moveWithCells="1">
                  <from>
                    <xdr:col>7</xdr:col>
                    <xdr:colOff>0</xdr:colOff>
                    <xdr:row>41</xdr:row>
                    <xdr:rowOff>219075</xdr:rowOff>
                  </from>
                  <to>
                    <xdr:col>8</xdr:col>
                    <xdr:colOff>19050</xdr:colOff>
                    <xdr:row>43</xdr:row>
                    <xdr:rowOff>19050</xdr:rowOff>
                  </to>
                </anchor>
              </controlPr>
            </control>
          </mc:Choice>
        </mc:AlternateContent>
        <mc:AlternateContent xmlns:mc="http://schemas.openxmlformats.org/markup-compatibility/2006">
          <mc:Choice Requires="x14">
            <control shapeId="19488" r:id="rId35" name="Check Box 32">
              <controlPr locked="0" defaultSize="0" autoFill="0" autoLine="0" autoPict="0">
                <anchor moveWithCells="1">
                  <from>
                    <xdr:col>5</xdr:col>
                    <xdr:colOff>9525</xdr:colOff>
                    <xdr:row>44</xdr:row>
                    <xdr:rowOff>238125</xdr:rowOff>
                  </from>
                  <to>
                    <xdr:col>6</xdr:col>
                    <xdr:colOff>28575</xdr:colOff>
                    <xdr:row>46</xdr:row>
                    <xdr:rowOff>38100</xdr:rowOff>
                  </to>
                </anchor>
              </controlPr>
            </control>
          </mc:Choice>
        </mc:AlternateContent>
        <mc:AlternateContent xmlns:mc="http://schemas.openxmlformats.org/markup-compatibility/2006">
          <mc:Choice Requires="x14">
            <control shapeId="19489" r:id="rId36" name="Check Box 33">
              <controlPr locked="0" defaultSize="0" autoFill="0" autoLine="0" autoPict="0">
                <anchor moveWithCells="1">
                  <from>
                    <xdr:col>5</xdr:col>
                    <xdr:colOff>9525</xdr:colOff>
                    <xdr:row>45</xdr:row>
                    <xdr:rowOff>238125</xdr:rowOff>
                  </from>
                  <to>
                    <xdr:col>6</xdr:col>
                    <xdr:colOff>28575</xdr:colOff>
                    <xdr:row>47</xdr:row>
                    <xdr:rowOff>47625</xdr:rowOff>
                  </to>
                </anchor>
              </controlPr>
            </control>
          </mc:Choice>
        </mc:AlternateContent>
        <mc:AlternateContent xmlns:mc="http://schemas.openxmlformats.org/markup-compatibility/2006">
          <mc:Choice Requires="x14">
            <control shapeId="19490" r:id="rId37" name="Check Box 34">
              <controlPr locked="0" defaultSize="0" autoFill="0" autoLine="0" autoPict="0">
                <anchor moveWithCells="1">
                  <from>
                    <xdr:col>5</xdr:col>
                    <xdr:colOff>9525</xdr:colOff>
                    <xdr:row>46</xdr:row>
                    <xdr:rowOff>257175</xdr:rowOff>
                  </from>
                  <to>
                    <xdr:col>6</xdr:col>
                    <xdr:colOff>28575</xdr:colOff>
                    <xdr:row>48</xdr:row>
                    <xdr:rowOff>57150</xdr:rowOff>
                  </to>
                </anchor>
              </controlPr>
            </control>
          </mc:Choice>
        </mc:AlternateContent>
        <mc:AlternateContent xmlns:mc="http://schemas.openxmlformats.org/markup-compatibility/2006">
          <mc:Choice Requires="x14">
            <control shapeId="19491" r:id="rId38" name="Check Box 35">
              <controlPr locked="0" defaultSize="0" autoFill="0" autoLine="0" autoPict="0">
                <anchor moveWithCells="1">
                  <from>
                    <xdr:col>7</xdr:col>
                    <xdr:colOff>0</xdr:colOff>
                    <xdr:row>44</xdr:row>
                    <xdr:rowOff>238125</xdr:rowOff>
                  </from>
                  <to>
                    <xdr:col>8</xdr:col>
                    <xdr:colOff>19050</xdr:colOff>
                    <xdr:row>46</xdr:row>
                    <xdr:rowOff>38100</xdr:rowOff>
                  </to>
                </anchor>
              </controlPr>
            </control>
          </mc:Choice>
        </mc:AlternateContent>
        <mc:AlternateContent xmlns:mc="http://schemas.openxmlformats.org/markup-compatibility/2006">
          <mc:Choice Requires="x14">
            <control shapeId="19492" r:id="rId39" name="Check Box 36">
              <controlPr locked="0" defaultSize="0" autoFill="0" autoLine="0" autoPict="0">
                <anchor moveWithCells="1">
                  <from>
                    <xdr:col>7</xdr:col>
                    <xdr:colOff>0</xdr:colOff>
                    <xdr:row>45</xdr:row>
                    <xdr:rowOff>238125</xdr:rowOff>
                  </from>
                  <to>
                    <xdr:col>8</xdr:col>
                    <xdr:colOff>19050</xdr:colOff>
                    <xdr:row>47</xdr:row>
                    <xdr:rowOff>47625</xdr:rowOff>
                  </to>
                </anchor>
              </controlPr>
            </control>
          </mc:Choice>
        </mc:AlternateContent>
        <mc:AlternateContent xmlns:mc="http://schemas.openxmlformats.org/markup-compatibility/2006">
          <mc:Choice Requires="x14">
            <control shapeId="19493" r:id="rId40" name="Check Box 37">
              <controlPr locked="0" defaultSize="0" autoFill="0" autoLine="0" autoPict="0">
                <anchor moveWithCells="1">
                  <from>
                    <xdr:col>7</xdr:col>
                    <xdr:colOff>0</xdr:colOff>
                    <xdr:row>49</xdr:row>
                    <xdr:rowOff>19050</xdr:rowOff>
                  </from>
                  <to>
                    <xdr:col>8</xdr:col>
                    <xdr:colOff>19050</xdr:colOff>
                    <xdr:row>49</xdr:row>
                    <xdr:rowOff>361950</xdr:rowOff>
                  </to>
                </anchor>
              </controlPr>
            </control>
          </mc:Choice>
        </mc:AlternateContent>
        <mc:AlternateContent xmlns:mc="http://schemas.openxmlformats.org/markup-compatibility/2006">
          <mc:Choice Requires="x14">
            <control shapeId="19494" r:id="rId41" name="Check Box 38">
              <controlPr locked="0" defaultSize="0" autoFill="0" autoLine="0" autoPict="0">
                <anchor moveWithCells="1">
                  <from>
                    <xdr:col>5</xdr:col>
                    <xdr:colOff>9525</xdr:colOff>
                    <xdr:row>50</xdr:row>
                    <xdr:rowOff>247650</xdr:rowOff>
                  </from>
                  <to>
                    <xdr:col>6</xdr:col>
                    <xdr:colOff>28575</xdr:colOff>
                    <xdr:row>52</xdr:row>
                    <xdr:rowOff>47625</xdr:rowOff>
                  </to>
                </anchor>
              </controlPr>
            </control>
          </mc:Choice>
        </mc:AlternateContent>
        <mc:AlternateContent xmlns:mc="http://schemas.openxmlformats.org/markup-compatibility/2006">
          <mc:Choice Requires="x14">
            <control shapeId="19497" r:id="rId42" name="Check Box 41">
              <controlPr locked="0" defaultSize="0" autoFill="0" autoLine="0" autoPict="0">
                <anchor moveWithCells="1">
                  <from>
                    <xdr:col>7</xdr:col>
                    <xdr:colOff>0</xdr:colOff>
                    <xdr:row>50</xdr:row>
                    <xdr:rowOff>238125</xdr:rowOff>
                  </from>
                  <to>
                    <xdr:col>8</xdr:col>
                    <xdr:colOff>19050</xdr:colOff>
                    <xdr:row>52</xdr:row>
                    <xdr:rowOff>38100</xdr:rowOff>
                  </to>
                </anchor>
              </controlPr>
            </control>
          </mc:Choice>
        </mc:AlternateContent>
        <mc:AlternateContent xmlns:mc="http://schemas.openxmlformats.org/markup-compatibility/2006">
          <mc:Choice Requires="x14">
            <control shapeId="19498" r:id="rId43" name="Check Box 42">
              <controlPr locked="0" defaultSize="0" autoFill="0" autoLine="0" autoPict="0">
                <anchor moveWithCells="1">
                  <from>
                    <xdr:col>7</xdr:col>
                    <xdr:colOff>0</xdr:colOff>
                    <xdr:row>51</xdr:row>
                    <xdr:rowOff>238125</xdr:rowOff>
                  </from>
                  <to>
                    <xdr:col>8</xdr:col>
                    <xdr:colOff>19050</xdr:colOff>
                    <xdr:row>53</xdr:row>
                    <xdr:rowOff>47625</xdr:rowOff>
                  </to>
                </anchor>
              </controlPr>
            </control>
          </mc:Choice>
        </mc:AlternateContent>
        <mc:AlternateContent xmlns:mc="http://schemas.openxmlformats.org/markup-compatibility/2006">
          <mc:Choice Requires="x14">
            <control shapeId="19499" r:id="rId44" name="Check Box 43">
              <controlPr locked="0" defaultSize="0" autoFill="0" autoLine="0" autoPict="0">
                <anchor moveWithCells="1">
                  <from>
                    <xdr:col>7</xdr:col>
                    <xdr:colOff>0</xdr:colOff>
                    <xdr:row>52</xdr:row>
                    <xdr:rowOff>257175</xdr:rowOff>
                  </from>
                  <to>
                    <xdr:col>8</xdr:col>
                    <xdr:colOff>19050</xdr:colOff>
                    <xdr:row>54</xdr:row>
                    <xdr:rowOff>57150</xdr:rowOff>
                  </to>
                </anchor>
              </controlPr>
            </control>
          </mc:Choice>
        </mc:AlternateContent>
        <mc:AlternateContent xmlns:mc="http://schemas.openxmlformats.org/markup-compatibility/2006">
          <mc:Choice Requires="x14">
            <control shapeId="19500" r:id="rId45" name="Check Box 44">
              <controlPr locked="0" defaultSize="0" autoFill="0" autoLine="0" autoPict="0">
                <anchor moveWithCells="1">
                  <from>
                    <xdr:col>7</xdr:col>
                    <xdr:colOff>0</xdr:colOff>
                    <xdr:row>53</xdr:row>
                    <xdr:rowOff>257175</xdr:rowOff>
                  </from>
                  <to>
                    <xdr:col>8</xdr:col>
                    <xdr:colOff>19050</xdr:colOff>
                    <xdr:row>55</xdr:row>
                    <xdr:rowOff>0</xdr:rowOff>
                  </to>
                </anchor>
              </controlPr>
            </control>
          </mc:Choice>
        </mc:AlternateContent>
        <mc:AlternateContent xmlns:mc="http://schemas.openxmlformats.org/markup-compatibility/2006">
          <mc:Choice Requires="x14">
            <control shapeId="19501" r:id="rId46" name="Check Box 45">
              <controlPr locked="0" defaultSize="0" autoFill="0" autoLine="0" autoPict="0">
                <anchor moveWithCells="1">
                  <from>
                    <xdr:col>7</xdr:col>
                    <xdr:colOff>0</xdr:colOff>
                    <xdr:row>54</xdr:row>
                    <xdr:rowOff>314325</xdr:rowOff>
                  </from>
                  <to>
                    <xdr:col>8</xdr:col>
                    <xdr:colOff>19050</xdr:colOff>
                    <xdr:row>56</xdr:row>
                    <xdr:rowOff>0</xdr:rowOff>
                  </to>
                </anchor>
              </controlPr>
            </control>
          </mc:Choice>
        </mc:AlternateContent>
        <mc:AlternateContent xmlns:mc="http://schemas.openxmlformats.org/markup-compatibility/2006">
          <mc:Choice Requires="x14">
            <control shapeId="19502" r:id="rId47" name="Check Box 46">
              <controlPr locked="0" defaultSize="0" autoFill="0" autoLine="0" autoPict="0">
                <anchor moveWithCells="1">
                  <from>
                    <xdr:col>7</xdr:col>
                    <xdr:colOff>0</xdr:colOff>
                    <xdr:row>55</xdr:row>
                    <xdr:rowOff>304800</xdr:rowOff>
                  </from>
                  <to>
                    <xdr:col>8</xdr:col>
                    <xdr:colOff>19050</xdr:colOff>
                    <xdr:row>57</xdr:row>
                    <xdr:rowOff>47625</xdr:rowOff>
                  </to>
                </anchor>
              </controlPr>
            </control>
          </mc:Choice>
        </mc:AlternateContent>
        <mc:AlternateContent xmlns:mc="http://schemas.openxmlformats.org/markup-compatibility/2006">
          <mc:Choice Requires="x14">
            <control shapeId="19503" r:id="rId48" name="Check Box 47">
              <controlPr locked="0" defaultSize="0" autoFill="0" autoLine="0" autoPict="0">
                <anchor moveWithCells="1">
                  <from>
                    <xdr:col>5</xdr:col>
                    <xdr:colOff>9525</xdr:colOff>
                    <xdr:row>57</xdr:row>
                    <xdr:rowOff>200025</xdr:rowOff>
                  </from>
                  <to>
                    <xdr:col>6</xdr:col>
                    <xdr:colOff>28575</xdr:colOff>
                    <xdr:row>59</xdr:row>
                    <xdr:rowOff>0</xdr:rowOff>
                  </to>
                </anchor>
              </controlPr>
            </control>
          </mc:Choice>
        </mc:AlternateContent>
        <mc:AlternateContent xmlns:mc="http://schemas.openxmlformats.org/markup-compatibility/2006">
          <mc:Choice Requires="x14">
            <control shapeId="19504" r:id="rId49" name="Check Box 48">
              <controlPr locked="0" defaultSize="0" autoFill="0" autoLine="0" autoPict="0">
                <anchor moveWithCells="1">
                  <from>
                    <xdr:col>5</xdr:col>
                    <xdr:colOff>9525</xdr:colOff>
                    <xdr:row>58</xdr:row>
                    <xdr:rowOff>209550</xdr:rowOff>
                  </from>
                  <to>
                    <xdr:col>6</xdr:col>
                    <xdr:colOff>28575</xdr:colOff>
                    <xdr:row>60</xdr:row>
                    <xdr:rowOff>9525</xdr:rowOff>
                  </to>
                </anchor>
              </controlPr>
            </control>
          </mc:Choice>
        </mc:AlternateContent>
        <mc:AlternateContent xmlns:mc="http://schemas.openxmlformats.org/markup-compatibility/2006">
          <mc:Choice Requires="x14">
            <control shapeId="19505" r:id="rId50" name="Check Box 49">
              <controlPr locked="0" defaultSize="0" autoFill="0" autoLine="0" autoPict="0">
                <anchor moveWithCells="1">
                  <from>
                    <xdr:col>5</xdr:col>
                    <xdr:colOff>9525</xdr:colOff>
                    <xdr:row>59</xdr:row>
                    <xdr:rowOff>209550</xdr:rowOff>
                  </from>
                  <to>
                    <xdr:col>6</xdr:col>
                    <xdr:colOff>28575</xdr:colOff>
                    <xdr:row>60</xdr:row>
                    <xdr:rowOff>285750</xdr:rowOff>
                  </to>
                </anchor>
              </controlPr>
            </control>
          </mc:Choice>
        </mc:AlternateContent>
        <mc:AlternateContent xmlns:mc="http://schemas.openxmlformats.org/markup-compatibility/2006">
          <mc:Choice Requires="x14">
            <control shapeId="19506" r:id="rId51" name="Check Box 50">
              <controlPr locked="0" defaultSize="0" autoFill="0" autoLine="0" autoPict="0">
                <anchor moveWithCells="1">
                  <from>
                    <xdr:col>7</xdr:col>
                    <xdr:colOff>0</xdr:colOff>
                    <xdr:row>57</xdr:row>
                    <xdr:rowOff>219075</xdr:rowOff>
                  </from>
                  <to>
                    <xdr:col>8</xdr:col>
                    <xdr:colOff>19050</xdr:colOff>
                    <xdr:row>59</xdr:row>
                    <xdr:rowOff>19050</xdr:rowOff>
                  </to>
                </anchor>
              </controlPr>
            </control>
          </mc:Choice>
        </mc:AlternateContent>
        <mc:AlternateContent xmlns:mc="http://schemas.openxmlformats.org/markup-compatibility/2006">
          <mc:Choice Requires="x14">
            <control shapeId="19507" r:id="rId52" name="Check Box 51">
              <controlPr locked="0" defaultSize="0" autoFill="0" autoLine="0" autoPict="0">
                <anchor moveWithCells="1">
                  <from>
                    <xdr:col>7</xdr:col>
                    <xdr:colOff>0</xdr:colOff>
                    <xdr:row>58</xdr:row>
                    <xdr:rowOff>219075</xdr:rowOff>
                  </from>
                  <to>
                    <xdr:col>8</xdr:col>
                    <xdr:colOff>19050</xdr:colOff>
                    <xdr:row>60</xdr:row>
                    <xdr:rowOff>19050</xdr:rowOff>
                  </to>
                </anchor>
              </controlPr>
            </control>
          </mc:Choice>
        </mc:AlternateContent>
        <mc:AlternateContent xmlns:mc="http://schemas.openxmlformats.org/markup-compatibility/2006">
          <mc:Choice Requires="x14">
            <control shapeId="19508" r:id="rId53" name="Check Box 52">
              <controlPr locked="0" defaultSize="0" autoFill="0" autoLine="0" autoPict="0">
                <anchor moveWithCells="1">
                  <from>
                    <xdr:col>7</xdr:col>
                    <xdr:colOff>0</xdr:colOff>
                    <xdr:row>59</xdr:row>
                    <xdr:rowOff>228600</xdr:rowOff>
                  </from>
                  <to>
                    <xdr:col>8</xdr:col>
                    <xdr:colOff>19050</xdr:colOff>
                    <xdr:row>60</xdr:row>
                    <xdr:rowOff>295275</xdr:rowOff>
                  </to>
                </anchor>
              </controlPr>
            </control>
          </mc:Choice>
        </mc:AlternateContent>
        <mc:AlternateContent xmlns:mc="http://schemas.openxmlformats.org/markup-compatibility/2006">
          <mc:Choice Requires="x14">
            <control shapeId="19509" r:id="rId54" name="Check Box 53">
              <controlPr locked="0" defaultSize="0" autoFill="0" autoLine="0" autoPict="0">
                <anchor moveWithCells="1">
                  <from>
                    <xdr:col>7</xdr:col>
                    <xdr:colOff>0</xdr:colOff>
                    <xdr:row>60</xdr:row>
                    <xdr:rowOff>285750</xdr:rowOff>
                  </from>
                  <to>
                    <xdr:col>8</xdr:col>
                    <xdr:colOff>19050</xdr:colOff>
                    <xdr:row>62</xdr:row>
                    <xdr:rowOff>0</xdr:rowOff>
                  </to>
                </anchor>
              </controlPr>
            </control>
          </mc:Choice>
        </mc:AlternateContent>
        <mc:AlternateContent xmlns:mc="http://schemas.openxmlformats.org/markup-compatibility/2006">
          <mc:Choice Requires="x14">
            <control shapeId="19510" r:id="rId55" name="Check Box 54">
              <controlPr locked="0" defaultSize="0" autoFill="0" autoLine="0" autoPict="0">
                <anchor moveWithCells="1">
                  <from>
                    <xdr:col>7</xdr:col>
                    <xdr:colOff>0</xdr:colOff>
                    <xdr:row>61</xdr:row>
                    <xdr:rowOff>257175</xdr:rowOff>
                  </from>
                  <to>
                    <xdr:col>8</xdr:col>
                    <xdr:colOff>19050</xdr:colOff>
                    <xdr:row>62</xdr:row>
                    <xdr:rowOff>276225</xdr:rowOff>
                  </to>
                </anchor>
              </controlPr>
            </control>
          </mc:Choice>
        </mc:AlternateContent>
        <mc:AlternateContent xmlns:mc="http://schemas.openxmlformats.org/markup-compatibility/2006">
          <mc:Choice Requires="x14">
            <control shapeId="19511" r:id="rId56" name="Check Box 55">
              <controlPr locked="0" defaultSize="0" autoFill="0" autoLine="0" autoPict="0">
                <anchor moveWithCells="1">
                  <from>
                    <xdr:col>7</xdr:col>
                    <xdr:colOff>0</xdr:colOff>
                    <xdr:row>62</xdr:row>
                    <xdr:rowOff>247650</xdr:rowOff>
                  </from>
                  <to>
                    <xdr:col>8</xdr:col>
                    <xdr:colOff>19050</xdr:colOff>
                    <xdr:row>64</xdr:row>
                    <xdr:rowOff>0</xdr:rowOff>
                  </to>
                </anchor>
              </controlPr>
            </control>
          </mc:Choice>
        </mc:AlternateContent>
        <mc:AlternateContent xmlns:mc="http://schemas.openxmlformats.org/markup-compatibility/2006">
          <mc:Choice Requires="x14">
            <control shapeId="19512" r:id="rId57" name="Check Box 56">
              <controlPr locked="0" defaultSize="0" autoFill="0" autoLine="0" autoPict="0">
                <anchor moveWithCells="1">
                  <from>
                    <xdr:col>5</xdr:col>
                    <xdr:colOff>9525</xdr:colOff>
                    <xdr:row>65</xdr:row>
                    <xdr:rowOff>152400</xdr:rowOff>
                  </from>
                  <to>
                    <xdr:col>6</xdr:col>
                    <xdr:colOff>28575</xdr:colOff>
                    <xdr:row>66</xdr:row>
                    <xdr:rowOff>28575</xdr:rowOff>
                  </to>
                </anchor>
              </controlPr>
            </control>
          </mc:Choice>
        </mc:AlternateContent>
        <mc:AlternateContent xmlns:mc="http://schemas.openxmlformats.org/markup-compatibility/2006">
          <mc:Choice Requires="x14">
            <control shapeId="19513" r:id="rId58" name="Check Box 57">
              <controlPr locked="0" defaultSize="0" autoFill="0" autoLine="0" autoPict="0">
                <anchor moveWithCells="1">
                  <from>
                    <xdr:col>7</xdr:col>
                    <xdr:colOff>0</xdr:colOff>
                    <xdr:row>65</xdr:row>
                    <xdr:rowOff>152400</xdr:rowOff>
                  </from>
                  <to>
                    <xdr:col>8</xdr:col>
                    <xdr:colOff>19050</xdr:colOff>
                    <xdr:row>66</xdr:row>
                    <xdr:rowOff>28575</xdr:rowOff>
                  </to>
                </anchor>
              </controlPr>
            </control>
          </mc:Choice>
        </mc:AlternateContent>
        <mc:AlternateContent xmlns:mc="http://schemas.openxmlformats.org/markup-compatibility/2006">
          <mc:Choice Requires="x14">
            <control shapeId="19514" r:id="rId59" name="Check Box 58">
              <controlPr locked="0" defaultSize="0" autoFill="0" autoLine="0" autoPict="0">
                <anchor moveWithCells="1">
                  <from>
                    <xdr:col>5</xdr:col>
                    <xdr:colOff>9525</xdr:colOff>
                    <xdr:row>67</xdr:row>
                    <xdr:rowOff>190500</xdr:rowOff>
                  </from>
                  <to>
                    <xdr:col>6</xdr:col>
                    <xdr:colOff>28575</xdr:colOff>
                    <xdr:row>69</xdr:row>
                    <xdr:rowOff>0</xdr:rowOff>
                  </to>
                </anchor>
              </controlPr>
            </control>
          </mc:Choice>
        </mc:AlternateContent>
        <mc:AlternateContent xmlns:mc="http://schemas.openxmlformats.org/markup-compatibility/2006">
          <mc:Choice Requires="x14">
            <control shapeId="19515" r:id="rId60" name="Check Box 59">
              <controlPr locked="0" defaultSize="0" autoFill="0" autoLine="0" autoPict="0">
                <anchor moveWithCells="1">
                  <from>
                    <xdr:col>5</xdr:col>
                    <xdr:colOff>9525</xdr:colOff>
                    <xdr:row>68</xdr:row>
                    <xdr:rowOff>238125</xdr:rowOff>
                  </from>
                  <to>
                    <xdr:col>6</xdr:col>
                    <xdr:colOff>28575</xdr:colOff>
                    <xdr:row>69</xdr:row>
                    <xdr:rowOff>257175</xdr:rowOff>
                  </to>
                </anchor>
              </controlPr>
            </control>
          </mc:Choice>
        </mc:AlternateContent>
        <mc:AlternateContent xmlns:mc="http://schemas.openxmlformats.org/markup-compatibility/2006">
          <mc:Choice Requires="x14">
            <control shapeId="19516" r:id="rId61" name="Check Box 60">
              <controlPr locked="0" defaultSize="0" autoFill="0" autoLine="0" autoPict="0">
                <anchor moveWithCells="1">
                  <from>
                    <xdr:col>7</xdr:col>
                    <xdr:colOff>0</xdr:colOff>
                    <xdr:row>67</xdr:row>
                    <xdr:rowOff>190500</xdr:rowOff>
                  </from>
                  <to>
                    <xdr:col>8</xdr:col>
                    <xdr:colOff>19050</xdr:colOff>
                    <xdr:row>69</xdr:row>
                    <xdr:rowOff>0</xdr:rowOff>
                  </to>
                </anchor>
              </controlPr>
            </control>
          </mc:Choice>
        </mc:AlternateContent>
        <mc:AlternateContent xmlns:mc="http://schemas.openxmlformats.org/markup-compatibility/2006">
          <mc:Choice Requires="x14">
            <control shapeId="19517" r:id="rId62" name="Check Box 61">
              <controlPr locked="0" defaultSize="0" autoFill="0" autoLine="0" autoPict="0">
                <anchor moveWithCells="1">
                  <from>
                    <xdr:col>7</xdr:col>
                    <xdr:colOff>0</xdr:colOff>
                    <xdr:row>68</xdr:row>
                    <xdr:rowOff>238125</xdr:rowOff>
                  </from>
                  <to>
                    <xdr:col>8</xdr:col>
                    <xdr:colOff>19050</xdr:colOff>
                    <xdr:row>69</xdr:row>
                    <xdr:rowOff>257175</xdr:rowOff>
                  </to>
                </anchor>
              </controlPr>
            </control>
          </mc:Choice>
        </mc:AlternateContent>
        <mc:AlternateContent xmlns:mc="http://schemas.openxmlformats.org/markup-compatibility/2006">
          <mc:Choice Requires="x14">
            <control shapeId="19518" r:id="rId63" name="Check Box 62">
              <controlPr locked="0" defaultSize="0" autoFill="0" autoLine="0" autoPict="0">
                <anchor moveWithCells="1">
                  <from>
                    <xdr:col>7</xdr:col>
                    <xdr:colOff>0</xdr:colOff>
                    <xdr:row>69</xdr:row>
                    <xdr:rowOff>209550</xdr:rowOff>
                  </from>
                  <to>
                    <xdr:col>8</xdr:col>
                    <xdr:colOff>19050</xdr:colOff>
                    <xdr:row>71</xdr:row>
                    <xdr:rowOff>19050</xdr:rowOff>
                  </to>
                </anchor>
              </controlPr>
            </control>
          </mc:Choice>
        </mc:AlternateContent>
        <mc:AlternateContent xmlns:mc="http://schemas.openxmlformats.org/markup-compatibility/2006">
          <mc:Choice Requires="x14">
            <control shapeId="19519" r:id="rId64" name="Check Box 63">
              <controlPr locked="0" defaultSize="0" autoFill="0" autoLine="0" autoPict="0">
                <anchor moveWithCells="1">
                  <from>
                    <xdr:col>5</xdr:col>
                    <xdr:colOff>9525</xdr:colOff>
                    <xdr:row>71</xdr:row>
                    <xdr:rowOff>209550</xdr:rowOff>
                  </from>
                  <to>
                    <xdr:col>6</xdr:col>
                    <xdr:colOff>28575</xdr:colOff>
                    <xdr:row>72</xdr:row>
                    <xdr:rowOff>276225</xdr:rowOff>
                  </to>
                </anchor>
              </controlPr>
            </control>
          </mc:Choice>
        </mc:AlternateContent>
        <mc:AlternateContent xmlns:mc="http://schemas.openxmlformats.org/markup-compatibility/2006">
          <mc:Choice Requires="x14">
            <control shapeId="19520" r:id="rId65" name="Check Box 64">
              <controlPr locked="0" defaultSize="0" autoFill="0" autoLine="0" autoPict="0">
                <anchor moveWithCells="1">
                  <from>
                    <xdr:col>5</xdr:col>
                    <xdr:colOff>9525</xdr:colOff>
                    <xdr:row>72</xdr:row>
                    <xdr:rowOff>419100</xdr:rowOff>
                  </from>
                  <to>
                    <xdr:col>6</xdr:col>
                    <xdr:colOff>28575</xdr:colOff>
                    <xdr:row>74</xdr:row>
                    <xdr:rowOff>0</xdr:rowOff>
                  </to>
                </anchor>
              </controlPr>
            </control>
          </mc:Choice>
        </mc:AlternateContent>
        <mc:AlternateContent xmlns:mc="http://schemas.openxmlformats.org/markup-compatibility/2006">
          <mc:Choice Requires="x14">
            <control shapeId="19521" r:id="rId66" name="Check Box 65">
              <controlPr locked="0" defaultSize="0" autoFill="0" autoLine="0" autoPict="0">
                <anchor moveWithCells="1">
                  <from>
                    <xdr:col>5</xdr:col>
                    <xdr:colOff>9525</xdr:colOff>
                    <xdr:row>73</xdr:row>
                    <xdr:rowOff>209550</xdr:rowOff>
                  </from>
                  <to>
                    <xdr:col>6</xdr:col>
                    <xdr:colOff>28575</xdr:colOff>
                    <xdr:row>75</xdr:row>
                    <xdr:rowOff>19050</xdr:rowOff>
                  </to>
                </anchor>
              </controlPr>
            </control>
          </mc:Choice>
        </mc:AlternateContent>
        <mc:AlternateContent xmlns:mc="http://schemas.openxmlformats.org/markup-compatibility/2006">
          <mc:Choice Requires="x14">
            <control shapeId="19522" r:id="rId67" name="Check Box 66">
              <controlPr locked="0" defaultSize="0" autoFill="0" autoLine="0" autoPict="0">
                <anchor moveWithCells="1">
                  <from>
                    <xdr:col>5</xdr:col>
                    <xdr:colOff>9525</xdr:colOff>
                    <xdr:row>74</xdr:row>
                    <xdr:rowOff>219075</xdr:rowOff>
                  </from>
                  <to>
                    <xdr:col>6</xdr:col>
                    <xdr:colOff>28575</xdr:colOff>
                    <xdr:row>76</xdr:row>
                    <xdr:rowOff>19050</xdr:rowOff>
                  </to>
                </anchor>
              </controlPr>
            </control>
          </mc:Choice>
        </mc:AlternateContent>
        <mc:AlternateContent xmlns:mc="http://schemas.openxmlformats.org/markup-compatibility/2006">
          <mc:Choice Requires="x14">
            <control shapeId="19523" r:id="rId68" name="Check Box 67">
              <controlPr locked="0" defaultSize="0" autoFill="0" autoLine="0" autoPict="0">
                <anchor moveWithCells="1">
                  <from>
                    <xdr:col>7</xdr:col>
                    <xdr:colOff>0</xdr:colOff>
                    <xdr:row>71</xdr:row>
                    <xdr:rowOff>209550</xdr:rowOff>
                  </from>
                  <to>
                    <xdr:col>8</xdr:col>
                    <xdr:colOff>19050</xdr:colOff>
                    <xdr:row>72</xdr:row>
                    <xdr:rowOff>276225</xdr:rowOff>
                  </to>
                </anchor>
              </controlPr>
            </control>
          </mc:Choice>
        </mc:AlternateContent>
        <mc:AlternateContent xmlns:mc="http://schemas.openxmlformats.org/markup-compatibility/2006">
          <mc:Choice Requires="x14">
            <control shapeId="19524" r:id="rId69" name="Check Box 68">
              <controlPr locked="0" defaultSize="0" autoFill="0" autoLine="0" autoPict="0">
                <anchor moveWithCells="1">
                  <from>
                    <xdr:col>5</xdr:col>
                    <xdr:colOff>9525</xdr:colOff>
                    <xdr:row>76</xdr:row>
                    <xdr:rowOff>466725</xdr:rowOff>
                  </from>
                  <to>
                    <xdr:col>6</xdr:col>
                    <xdr:colOff>28575</xdr:colOff>
                    <xdr:row>78</xdr:row>
                    <xdr:rowOff>19050</xdr:rowOff>
                  </to>
                </anchor>
              </controlPr>
            </control>
          </mc:Choice>
        </mc:AlternateContent>
        <mc:AlternateContent xmlns:mc="http://schemas.openxmlformats.org/markup-compatibility/2006">
          <mc:Choice Requires="x14">
            <control shapeId="19525" r:id="rId70" name="Check Box 69">
              <controlPr locked="0" defaultSize="0" autoFill="0" autoLine="0" autoPict="0">
                <anchor moveWithCells="1">
                  <from>
                    <xdr:col>7</xdr:col>
                    <xdr:colOff>0</xdr:colOff>
                    <xdr:row>76</xdr:row>
                    <xdr:rowOff>466725</xdr:rowOff>
                  </from>
                  <to>
                    <xdr:col>8</xdr:col>
                    <xdr:colOff>19050</xdr:colOff>
                    <xdr:row>78</xdr:row>
                    <xdr:rowOff>19050</xdr:rowOff>
                  </to>
                </anchor>
              </controlPr>
            </control>
          </mc:Choice>
        </mc:AlternateContent>
        <mc:AlternateContent xmlns:mc="http://schemas.openxmlformats.org/markup-compatibility/2006">
          <mc:Choice Requires="x14">
            <control shapeId="19526" r:id="rId71" name="Check Box 70">
              <controlPr locked="0" defaultSize="0" autoFill="0" autoLine="0" autoPict="0">
                <anchor moveWithCells="1">
                  <from>
                    <xdr:col>5</xdr:col>
                    <xdr:colOff>9525</xdr:colOff>
                    <xdr:row>28</xdr:row>
                    <xdr:rowOff>1828800</xdr:rowOff>
                  </from>
                  <to>
                    <xdr:col>6</xdr:col>
                    <xdr:colOff>28575</xdr:colOff>
                    <xdr:row>30</xdr:row>
                    <xdr:rowOff>47625</xdr:rowOff>
                  </to>
                </anchor>
              </controlPr>
            </control>
          </mc:Choice>
        </mc:AlternateContent>
        <mc:AlternateContent xmlns:mc="http://schemas.openxmlformats.org/markup-compatibility/2006">
          <mc:Choice Requires="x14">
            <control shapeId="19527" r:id="rId72" name="Check Box 71">
              <controlPr locked="0" defaultSize="0" autoFill="0" autoLine="0" autoPict="0">
                <anchor moveWithCells="1">
                  <from>
                    <xdr:col>5</xdr:col>
                    <xdr:colOff>9525</xdr:colOff>
                    <xdr:row>29</xdr:row>
                    <xdr:rowOff>238125</xdr:rowOff>
                  </from>
                  <to>
                    <xdr:col>6</xdr:col>
                    <xdr:colOff>28575</xdr:colOff>
                    <xdr:row>31</xdr:row>
                    <xdr:rowOff>47625</xdr:rowOff>
                  </to>
                </anchor>
              </controlPr>
            </control>
          </mc:Choice>
        </mc:AlternateContent>
        <mc:AlternateContent xmlns:mc="http://schemas.openxmlformats.org/markup-compatibility/2006">
          <mc:Choice Requires="x14">
            <control shapeId="19528" r:id="rId73" name="Check Box 72">
              <controlPr locked="0" defaultSize="0" autoFill="0" autoLine="0" autoPict="0">
                <anchor moveWithCells="1">
                  <from>
                    <xdr:col>5</xdr:col>
                    <xdr:colOff>9525</xdr:colOff>
                    <xdr:row>30</xdr:row>
                    <xdr:rowOff>257175</xdr:rowOff>
                  </from>
                  <to>
                    <xdr:col>6</xdr:col>
                    <xdr:colOff>28575</xdr:colOff>
                    <xdr:row>32</xdr:row>
                    <xdr:rowOff>47625</xdr:rowOff>
                  </to>
                </anchor>
              </controlPr>
            </control>
          </mc:Choice>
        </mc:AlternateContent>
        <mc:AlternateContent xmlns:mc="http://schemas.openxmlformats.org/markup-compatibility/2006">
          <mc:Choice Requires="x14">
            <control shapeId="19529" r:id="rId74" name="Check Box 73">
              <controlPr locked="0" defaultSize="0" autoFill="0" autoLine="0" autoPict="0">
                <anchor moveWithCells="1">
                  <from>
                    <xdr:col>7</xdr:col>
                    <xdr:colOff>0</xdr:colOff>
                    <xdr:row>28</xdr:row>
                    <xdr:rowOff>1828800</xdr:rowOff>
                  </from>
                  <to>
                    <xdr:col>8</xdr:col>
                    <xdr:colOff>19050</xdr:colOff>
                    <xdr:row>30</xdr:row>
                    <xdr:rowOff>47625</xdr:rowOff>
                  </to>
                </anchor>
              </controlPr>
            </control>
          </mc:Choice>
        </mc:AlternateContent>
        <mc:AlternateContent xmlns:mc="http://schemas.openxmlformats.org/markup-compatibility/2006">
          <mc:Choice Requires="x14">
            <control shapeId="19530" r:id="rId75" name="Check Box 74">
              <controlPr locked="0" defaultSize="0" autoFill="0" autoLine="0" autoPict="0">
                <anchor moveWithCells="1">
                  <from>
                    <xdr:col>7</xdr:col>
                    <xdr:colOff>0</xdr:colOff>
                    <xdr:row>29</xdr:row>
                    <xdr:rowOff>238125</xdr:rowOff>
                  </from>
                  <to>
                    <xdr:col>8</xdr:col>
                    <xdr:colOff>19050</xdr:colOff>
                    <xdr:row>31</xdr:row>
                    <xdr:rowOff>47625</xdr:rowOff>
                  </to>
                </anchor>
              </controlPr>
            </control>
          </mc:Choice>
        </mc:AlternateContent>
        <mc:AlternateContent xmlns:mc="http://schemas.openxmlformats.org/markup-compatibility/2006">
          <mc:Choice Requires="x14">
            <control shapeId="19531" r:id="rId76" name="Check Box 75">
              <controlPr locked="0" defaultSize="0" autoFill="0" autoLine="0" autoPict="0">
                <anchor moveWithCells="1">
                  <from>
                    <xdr:col>7</xdr:col>
                    <xdr:colOff>0</xdr:colOff>
                    <xdr:row>30</xdr:row>
                    <xdr:rowOff>257175</xdr:rowOff>
                  </from>
                  <to>
                    <xdr:col>8</xdr:col>
                    <xdr:colOff>19050</xdr:colOff>
                    <xdr:row>32</xdr:row>
                    <xdr:rowOff>47625</xdr:rowOff>
                  </to>
                </anchor>
              </controlPr>
            </control>
          </mc:Choice>
        </mc:AlternateContent>
        <mc:AlternateContent xmlns:mc="http://schemas.openxmlformats.org/markup-compatibility/2006">
          <mc:Choice Requires="x14">
            <control shapeId="19532" r:id="rId77" name="Check Box 76">
              <controlPr locked="0" defaultSize="0" autoFill="0" autoLine="0" autoPict="0">
                <anchor moveWithCells="1">
                  <from>
                    <xdr:col>7</xdr:col>
                    <xdr:colOff>0</xdr:colOff>
                    <xdr:row>31</xdr:row>
                    <xdr:rowOff>257175</xdr:rowOff>
                  </from>
                  <to>
                    <xdr:col>8</xdr:col>
                    <xdr:colOff>19050</xdr:colOff>
                    <xdr:row>33</xdr:row>
                    <xdr:rowOff>66675</xdr:rowOff>
                  </to>
                </anchor>
              </controlPr>
            </control>
          </mc:Choice>
        </mc:AlternateContent>
        <mc:AlternateContent xmlns:mc="http://schemas.openxmlformats.org/markup-compatibility/2006">
          <mc:Choice Requires="x14">
            <control shapeId="19533" r:id="rId78" name="Check Box 77">
              <controlPr locked="0" defaultSize="0" autoFill="0" autoLine="0" autoPict="0">
                <anchor moveWithCells="1">
                  <from>
                    <xdr:col>5</xdr:col>
                    <xdr:colOff>9525</xdr:colOff>
                    <xdr:row>16</xdr:row>
                    <xdr:rowOff>304800</xdr:rowOff>
                  </from>
                  <to>
                    <xdr:col>6</xdr:col>
                    <xdr:colOff>28575</xdr:colOff>
                    <xdr:row>17</xdr:row>
                    <xdr:rowOff>304800</xdr:rowOff>
                  </to>
                </anchor>
              </controlPr>
            </control>
          </mc:Choice>
        </mc:AlternateContent>
        <mc:AlternateContent xmlns:mc="http://schemas.openxmlformats.org/markup-compatibility/2006">
          <mc:Choice Requires="x14">
            <control shapeId="19534" r:id="rId79" name="Check Box 78">
              <controlPr locked="0" defaultSize="0" autoFill="0" autoLine="0" autoPict="0">
                <anchor moveWithCells="1">
                  <from>
                    <xdr:col>5</xdr:col>
                    <xdr:colOff>9525</xdr:colOff>
                    <xdr:row>17</xdr:row>
                    <xdr:rowOff>285750</xdr:rowOff>
                  </from>
                  <to>
                    <xdr:col>6</xdr:col>
                    <xdr:colOff>28575</xdr:colOff>
                    <xdr:row>18</xdr:row>
                    <xdr:rowOff>304800</xdr:rowOff>
                  </to>
                </anchor>
              </controlPr>
            </control>
          </mc:Choice>
        </mc:AlternateContent>
        <mc:AlternateContent xmlns:mc="http://schemas.openxmlformats.org/markup-compatibility/2006">
          <mc:Choice Requires="x14">
            <control shapeId="19535" r:id="rId80" name="Check Box 79">
              <controlPr locked="0" defaultSize="0" autoFill="0" autoLine="0" autoPict="0">
                <anchor moveWithCells="1">
                  <from>
                    <xdr:col>5</xdr:col>
                    <xdr:colOff>9525</xdr:colOff>
                    <xdr:row>18</xdr:row>
                    <xdr:rowOff>285750</xdr:rowOff>
                  </from>
                  <to>
                    <xdr:col>6</xdr:col>
                    <xdr:colOff>28575</xdr:colOff>
                    <xdr:row>19</xdr:row>
                    <xdr:rowOff>304800</xdr:rowOff>
                  </to>
                </anchor>
              </controlPr>
            </control>
          </mc:Choice>
        </mc:AlternateContent>
        <mc:AlternateContent xmlns:mc="http://schemas.openxmlformats.org/markup-compatibility/2006">
          <mc:Choice Requires="x14">
            <control shapeId="19536" r:id="rId81" name="Check Box 80">
              <controlPr locked="0" defaultSize="0" autoFill="0" autoLine="0" autoPict="0">
                <anchor moveWithCells="1">
                  <from>
                    <xdr:col>5</xdr:col>
                    <xdr:colOff>9525</xdr:colOff>
                    <xdr:row>25</xdr:row>
                    <xdr:rowOff>219075</xdr:rowOff>
                  </from>
                  <to>
                    <xdr:col>6</xdr:col>
                    <xdr:colOff>28575</xdr:colOff>
                    <xdr:row>26</xdr:row>
                    <xdr:rowOff>304800</xdr:rowOff>
                  </to>
                </anchor>
              </controlPr>
            </control>
          </mc:Choice>
        </mc:AlternateContent>
        <mc:AlternateContent xmlns:mc="http://schemas.openxmlformats.org/markup-compatibility/2006">
          <mc:Choice Requires="x14">
            <control shapeId="19539" r:id="rId82" name="Check Box 83">
              <controlPr locked="0" defaultSize="0" autoFill="0" autoLine="0" autoPict="0">
                <anchor moveWithCells="1">
                  <from>
                    <xdr:col>7</xdr:col>
                    <xdr:colOff>0</xdr:colOff>
                    <xdr:row>66</xdr:row>
                    <xdr:rowOff>133350</xdr:rowOff>
                  </from>
                  <to>
                    <xdr:col>8</xdr:col>
                    <xdr:colOff>19050</xdr:colOff>
                    <xdr:row>67</xdr:row>
                    <xdr:rowOff>19050</xdr:rowOff>
                  </to>
                </anchor>
              </controlPr>
            </control>
          </mc:Choice>
        </mc:AlternateContent>
        <mc:AlternateContent xmlns:mc="http://schemas.openxmlformats.org/markup-compatibility/2006">
          <mc:Choice Requires="x14">
            <control shapeId="19495" r:id="rId83" name="Check Box 39">
              <controlPr locked="0" defaultSize="0" autoFill="0" autoLine="0" autoPict="0">
                <anchor moveWithCells="1">
                  <from>
                    <xdr:col>5</xdr:col>
                    <xdr:colOff>9525</xdr:colOff>
                    <xdr:row>51</xdr:row>
                    <xdr:rowOff>257175</xdr:rowOff>
                  </from>
                  <to>
                    <xdr:col>6</xdr:col>
                    <xdr:colOff>28575</xdr:colOff>
                    <xdr:row>53</xdr:row>
                    <xdr:rowOff>66675</xdr:rowOff>
                  </to>
                </anchor>
              </controlPr>
            </control>
          </mc:Choice>
        </mc:AlternateContent>
        <mc:AlternateContent xmlns:mc="http://schemas.openxmlformats.org/markup-compatibility/2006">
          <mc:Choice Requires="x14">
            <control shapeId="19496" r:id="rId84" name="Check Box 40">
              <controlPr locked="0" defaultSize="0" autoFill="0" autoLine="0" autoPict="0">
                <anchor moveWithCells="1">
                  <from>
                    <xdr:col>5</xdr:col>
                    <xdr:colOff>9525</xdr:colOff>
                    <xdr:row>52</xdr:row>
                    <xdr:rowOff>266700</xdr:rowOff>
                  </from>
                  <to>
                    <xdr:col>6</xdr:col>
                    <xdr:colOff>28575</xdr:colOff>
                    <xdr:row>54</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3333FF"/>
    <pageSetUpPr fitToPage="1"/>
  </sheetPr>
  <dimension ref="A1:G49"/>
  <sheetViews>
    <sheetView workbookViewId="0">
      <selection activeCell="B13" sqref="B13"/>
    </sheetView>
  </sheetViews>
  <sheetFormatPr defaultColWidth="8.85546875" defaultRowHeight="12.75"/>
  <cols>
    <col min="1" max="1" width="8.85546875" style="22"/>
    <col min="2" max="3" width="8.85546875" style="17"/>
    <col min="4" max="6" width="27" style="16" customWidth="1"/>
    <col min="7" max="7" width="10.140625" style="16" customWidth="1"/>
    <col min="8" max="16384" width="8.85546875" style="16"/>
  </cols>
  <sheetData>
    <row r="1" spans="1:7" ht="23.25" customHeight="1">
      <c r="A1" s="228"/>
      <c r="B1" s="228"/>
      <c r="C1" s="229" t="s">
        <v>0</v>
      </c>
      <c r="D1" s="229"/>
      <c r="E1" s="229"/>
      <c r="F1" s="229"/>
      <c r="G1" s="229"/>
    </row>
    <row r="2" spans="1:7" ht="21.75" customHeight="1">
      <c r="A2" s="228"/>
      <c r="B2" s="228"/>
      <c r="C2" s="230" t="s">
        <v>1</v>
      </c>
      <c r="D2" s="230"/>
      <c r="E2" s="230"/>
      <c r="F2" s="230"/>
      <c r="G2" s="230"/>
    </row>
    <row r="4" spans="1:7">
      <c r="A4" s="31"/>
      <c r="B4" s="32"/>
      <c r="C4" s="32"/>
      <c r="D4" s="30"/>
      <c r="E4" s="30"/>
      <c r="F4" s="30"/>
      <c r="G4" s="30"/>
    </row>
    <row r="5" spans="1:7" s="20" customFormat="1" ht="32.450000000000003" customHeight="1">
      <c r="A5" s="18" t="s">
        <v>93</v>
      </c>
      <c r="B5" s="19" t="s">
        <v>94</v>
      </c>
      <c r="C5" s="19" t="s">
        <v>20</v>
      </c>
      <c r="D5" s="18" t="s">
        <v>95</v>
      </c>
      <c r="E5" s="18" t="s">
        <v>96</v>
      </c>
      <c r="F5" s="18" t="s">
        <v>97</v>
      </c>
      <c r="G5" s="18" t="s">
        <v>60</v>
      </c>
    </row>
    <row r="6" spans="1:7">
      <c r="A6" s="33">
        <v>1</v>
      </c>
      <c r="B6" s="34"/>
      <c r="C6" s="34"/>
      <c r="D6" s="35"/>
      <c r="E6" s="35"/>
      <c r="F6" s="35"/>
      <c r="G6" s="21"/>
    </row>
    <row r="7" spans="1:7">
      <c r="A7" s="36">
        <v>2</v>
      </c>
      <c r="B7" s="37"/>
      <c r="C7" s="37"/>
      <c r="D7" s="38"/>
      <c r="E7" s="39"/>
      <c r="F7" s="39"/>
      <c r="G7" s="39"/>
    </row>
    <row r="8" spans="1:7">
      <c r="A8" s="33">
        <v>3</v>
      </c>
      <c r="B8" s="37"/>
      <c r="C8" s="37"/>
      <c r="D8" s="38"/>
      <c r="E8" s="39"/>
      <c r="F8" s="39"/>
      <c r="G8" s="39"/>
    </row>
    <row r="9" spans="1:7">
      <c r="A9" s="36">
        <v>4</v>
      </c>
      <c r="B9" s="37"/>
      <c r="C9" s="37"/>
      <c r="D9" s="38"/>
      <c r="E9" s="39"/>
      <c r="F9" s="39"/>
      <c r="G9" s="39"/>
    </row>
    <row r="10" spans="1:7">
      <c r="A10" s="33">
        <v>5</v>
      </c>
      <c r="B10" s="37"/>
      <c r="C10" s="37"/>
      <c r="D10" s="38"/>
      <c r="E10" s="39"/>
      <c r="F10" s="39"/>
      <c r="G10" s="39"/>
    </row>
    <row r="11" spans="1:7">
      <c r="A11" s="36">
        <v>6</v>
      </c>
      <c r="B11" s="37"/>
      <c r="C11" s="37"/>
      <c r="D11" s="38"/>
      <c r="E11" s="39"/>
      <c r="F11" s="39"/>
      <c r="G11" s="39"/>
    </row>
    <row r="12" spans="1:7">
      <c r="A12" s="33">
        <v>7</v>
      </c>
      <c r="B12" s="37"/>
      <c r="C12" s="37"/>
      <c r="D12" s="38"/>
      <c r="E12" s="39"/>
      <c r="F12" s="39"/>
      <c r="G12" s="39"/>
    </row>
    <row r="13" spans="1:7">
      <c r="A13" s="36">
        <v>8</v>
      </c>
      <c r="B13" s="37"/>
      <c r="C13" s="37"/>
      <c r="D13" s="38"/>
      <c r="E13" s="39"/>
      <c r="F13" s="39"/>
      <c r="G13" s="39"/>
    </row>
    <row r="14" spans="1:7">
      <c r="A14" s="33">
        <v>9</v>
      </c>
      <c r="B14" s="37"/>
      <c r="C14" s="37"/>
      <c r="D14" s="38"/>
      <c r="E14" s="39"/>
      <c r="F14" s="39"/>
      <c r="G14" s="39"/>
    </row>
    <row r="15" spans="1:7">
      <c r="A15" s="36">
        <v>10</v>
      </c>
      <c r="B15" s="37"/>
      <c r="C15" s="37"/>
      <c r="D15" s="38"/>
      <c r="E15" s="39"/>
      <c r="F15" s="39"/>
      <c r="G15" s="39"/>
    </row>
    <row r="16" spans="1:7">
      <c r="A16" s="33">
        <v>11</v>
      </c>
      <c r="B16" s="37"/>
      <c r="C16" s="37"/>
      <c r="D16" s="38"/>
      <c r="E16" s="39"/>
      <c r="F16" s="39"/>
      <c r="G16" s="39"/>
    </row>
    <row r="17" spans="1:7">
      <c r="A17" s="36">
        <v>12</v>
      </c>
      <c r="B17" s="37"/>
      <c r="C17" s="37"/>
      <c r="D17" s="38"/>
      <c r="E17" s="39"/>
      <c r="F17" s="39"/>
      <c r="G17" s="39"/>
    </row>
    <row r="18" spans="1:7">
      <c r="A18" s="33">
        <v>13</v>
      </c>
      <c r="B18" s="37"/>
      <c r="C18" s="37"/>
      <c r="D18" s="38"/>
      <c r="E18" s="39"/>
      <c r="F18" s="39"/>
      <c r="G18" s="39"/>
    </row>
    <row r="19" spans="1:7">
      <c r="A19" s="36">
        <v>14</v>
      </c>
      <c r="B19" s="37"/>
      <c r="C19" s="37"/>
      <c r="D19" s="38"/>
      <c r="E19" s="39"/>
      <c r="F19" s="39"/>
      <c r="G19" s="39"/>
    </row>
    <row r="20" spans="1:7">
      <c r="A20" s="33">
        <v>15</v>
      </c>
      <c r="B20" s="37"/>
      <c r="C20" s="37"/>
      <c r="D20" s="38"/>
      <c r="E20" s="39"/>
      <c r="F20" s="39"/>
      <c r="G20" s="39"/>
    </row>
    <row r="21" spans="1:7">
      <c r="A21" s="36">
        <v>16</v>
      </c>
      <c r="B21" s="37"/>
      <c r="C21" s="37"/>
      <c r="D21" s="38"/>
      <c r="E21" s="39"/>
      <c r="F21" s="39"/>
      <c r="G21" s="39"/>
    </row>
    <row r="22" spans="1:7">
      <c r="A22" s="33">
        <v>17</v>
      </c>
      <c r="B22" s="37"/>
      <c r="C22" s="37"/>
      <c r="D22" s="38"/>
      <c r="E22" s="39"/>
      <c r="F22" s="39"/>
      <c r="G22" s="39"/>
    </row>
    <row r="23" spans="1:7">
      <c r="A23" s="36">
        <v>18</v>
      </c>
      <c r="B23" s="37"/>
      <c r="C23" s="37"/>
      <c r="D23" s="38"/>
      <c r="E23" s="39"/>
      <c r="F23" s="39"/>
      <c r="G23" s="39"/>
    </row>
    <row r="24" spans="1:7">
      <c r="A24" s="33">
        <v>19</v>
      </c>
      <c r="B24" s="37"/>
      <c r="C24" s="37"/>
      <c r="D24" s="38"/>
      <c r="E24" s="39"/>
      <c r="F24" s="39"/>
      <c r="G24" s="39"/>
    </row>
    <row r="25" spans="1:7">
      <c r="A25" s="36">
        <v>20</v>
      </c>
      <c r="B25" s="37"/>
      <c r="C25" s="37"/>
      <c r="D25" s="38"/>
      <c r="E25" s="39"/>
      <c r="F25" s="39"/>
      <c r="G25" s="39"/>
    </row>
    <row r="26" spans="1:7">
      <c r="A26" s="33">
        <v>21</v>
      </c>
      <c r="B26" s="37"/>
      <c r="C26" s="37"/>
      <c r="D26" s="38"/>
      <c r="E26" s="39"/>
      <c r="F26" s="39"/>
      <c r="G26" s="39"/>
    </row>
    <row r="27" spans="1:7">
      <c r="A27" s="36">
        <v>22</v>
      </c>
      <c r="B27" s="37"/>
      <c r="C27" s="37"/>
      <c r="D27" s="38"/>
      <c r="E27" s="39"/>
      <c r="F27" s="39"/>
      <c r="G27" s="39"/>
    </row>
    <row r="28" spans="1:7">
      <c r="A28" s="33">
        <v>23</v>
      </c>
      <c r="B28" s="37"/>
      <c r="C28" s="37"/>
      <c r="D28" s="38"/>
      <c r="E28" s="39"/>
      <c r="F28" s="39"/>
      <c r="G28" s="39"/>
    </row>
    <row r="29" spans="1:7">
      <c r="A29" s="36">
        <v>24</v>
      </c>
      <c r="B29" s="37"/>
      <c r="C29" s="37"/>
      <c r="D29" s="38"/>
      <c r="E29" s="39"/>
      <c r="F29" s="39"/>
      <c r="G29" s="39"/>
    </row>
    <row r="30" spans="1:7">
      <c r="A30" s="33">
        <v>25</v>
      </c>
      <c r="B30" s="37"/>
      <c r="C30" s="37"/>
      <c r="D30" s="38"/>
      <c r="E30" s="39"/>
      <c r="F30" s="39"/>
      <c r="G30" s="39"/>
    </row>
    <row r="31" spans="1:7">
      <c r="A31" s="36">
        <v>26</v>
      </c>
      <c r="B31" s="37"/>
      <c r="C31" s="37"/>
      <c r="D31" s="38"/>
      <c r="E31" s="39"/>
      <c r="F31" s="39"/>
      <c r="G31" s="39"/>
    </row>
    <row r="32" spans="1:7">
      <c r="A32" s="33">
        <v>27</v>
      </c>
      <c r="B32" s="37"/>
      <c r="C32" s="37"/>
      <c r="D32" s="38"/>
      <c r="E32" s="39"/>
      <c r="F32" s="39"/>
      <c r="G32" s="39"/>
    </row>
    <row r="33" spans="1:7">
      <c r="A33" s="36">
        <v>28</v>
      </c>
      <c r="B33" s="37"/>
      <c r="C33" s="37"/>
      <c r="D33" s="38"/>
      <c r="E33" s="39"/>
      <c r="F33" s="39"/>
      <c r="G33" s="39"/>
    </row>
    <row r="34" spans="1:7">
      <c r="A34" s="33">
        <v>29</v>
      </c>
      <c r="B34" s="37"/>
      <c r="C34" s="37"/>
      <c r="D34" s="38"/>
      <c r="E34" s="39"/>
      <c r="F34" s="39"/>
      <c r="G34" s="39"/>
    </row>
    <row r="35" spans="1:7">
      <c r="A35" s="36">
        <v>30</v>
      </c>
      <c r="B35" s="37"/>
      <c r="C35" s="37"/>
      <c r="D35" s="38"/>
      <c r="E35" s="39"/>
      <c r="F35" s="39"/>
      <c r="G35" s="39"/>
    </row>
    <row r="36" spans="1:7">
      <c r="A36" s="33">
        <v>31</v>
      </c>
      <c r="B36" s="37"/>
      <c r="C36" s="37"/>
      <c r="D36" s="38"/>
      <c r="E36" s="39"/>
      <c r="F36" s="39"/>
      <c r="G36" s="39"/>
    </row>
    <row r="37" spans="1:7">
      <c r="A37" s="36">
        <v>32</v>
      </c>
      <c r="B37" s="37"/>
      <c r="C37" s="37"/>
      <c r="D37" s="38"/>
      <c r="E37" s="39"/>
      <c r="F37" s="39"/>
      <c r="G37" s="39"/>
    </row>
    <row r="38" spans="1:7">
      <c r="A38" s="33">
        <v>33</v>
      </c>
      <c r="B38" s="37"/>
      <c r="C38" s="37"/>
      <c r="D38" s="38"/>
      <c r="E38" s="39"/>
      <c r="F38" s="39"/>
      <c r="G38" s="39"/>
    </row>
    <row r="39" spans="1:7">
      <c r="A39" s="36">
        <v>34</v>
      </c>
      <c r="B39" s="37"/>
      <c r="C39" s="37"/>
      <c r="D39" s="38"/>
      <c r="E39" s="39"/>
      <c r="F39" s="39"/>
      <c r="G39" s="39"/>
    </row>
    <row r="40" spans="1:7">
      <c r="A40" s="33">
        <v>35</v>
      </c>
      <c r="B40" s="37"/>
      <c r="C40" s="37"/>
      <c r="D40" s="38"/>
      <c r="E40" s="39"/>
      <c r="F40" s="39"/>
      <c r="G40" s="39"/>
    </row>
    <row r="41" spans="1:7">
      <c r="A41" s="36">
        <v>36</v>
      </c>
      <c r="B41" s="37"/>
      <c r="C41" s="37"/>
      <c r="D41" s="38"/>
      <c r="E41" s="39"/>
      <c r="F41" s="39"/>
      <c r="G41" s="39"/>
    </row>
    <row r="42" spans="1:7">
      <c r="A42" s="33">
        <v>37</v>
      </c>
      <c r="B42" s="37"/>
      <c r="C42" s="37"/>
      <c r="D42" s="38"/>
      <c r="E42" s="39"/>
      <c r="F42" s="39"/>
      <c r="G42" s="39"/>
    </row>
    <row r="43" spans="1:7">
      <c r="A43" s="36">
        <v>38</v>
      </c>
      <c r="B43" s="37"/>
      <c r="C43" s="37"/>
      <c r="D43" s="38"/>
      <c r="E43" s="39"/>
      <c r="F43" s="39"/>
      <c r="G43" s="39"/>
    </row>
    <row r="44" spans="1:7">
      <c r="A44" s="33">
        <v>39</v>
      </c>
      <c r="B44" s="37"/>
      <c r="C44" s="37"/>
      <c r="D44" s="38"/>
      <c r="E44" s="39"/>
      <c r="F44" s="39"/>
      <c r="G44" s="39"/>
    </row>
    <row r="45" spans="1:7">
      <c r="A45" s="36">
        <v>40</v>
      </c>
      <c r="B45" s="37"/>
      <c r="C45" s="37"/>
      <c r="D45" s="38"/>
      <c r="E45" s="39"/>
      <c r="F45" s="39"/>
      <c r="G45" s="39"/>
    </row>
    <row r="46" spans="1:7">
      <c r="A46" s="33">
        <v>41</v>
      </c>
      <c r="B46" s="37"/>
      <c r="C46" s="37"/>
      <c r="D46" s="38"/>
      <c r="E46" s="39"/>
      <c r="F46" s="39"/>
      <c r="G46" s="39"/>
    </row>
    <row r="47" spans="1:7">
      <c r="A47" s="36">
        <v>42</v>
      </c>
      <c r="B47" s="37"/>
      <c r="C47" s="37"/>
      <c r="D47" s="38"/>
      <c r="E47" s="39"/>
      <c r="F47" s="39"/>
      <c r="G47" s="39"/>
    </row>
    <row r="48" spans="1:7">
      <c r="A48" s="33">
        <v>43</v>
      </c>
      <c r="B48" s="37"/>
      <c r="C48" s="37"/>
      <c r="D48" s="38"/>
      <c r="E48" s="39"/>
      <c r="F48" s="39"/>
      <c r="G48" s="39"/>
    </row>
    <row r="49" spans="1:7">
      <c r="A49" s="33">
        <v>44</v>
      </c>
      <c r="B49" s="37"/>
      <c r="C49" s="37"/>
      <c r="D49" s="38"/>
      <c r="E49" s="39"/>
      <c r="F49" s="39"/>
      <c r="G49" s="39"/>
    </row>
  </sheetData>
  <mergeCells count="3">
    <mergeCell ref="A1:B2"/>
    <mergeCell ref="C1:G1"/>
    <mergeCell ref="C2:G2"/>
  </mergeCells>
  <pageMargins left="0.196850393700787" right="0.196850393700787" top="0.196850393700787" bottom="0.59055118110236204" header="0" footer="0.196850393700787"/>
  <pageSetup scale="87" fitToHeight="0" orientation="portrait" r:id="rId1"/>
  <headerFooter>
    <oddFooter>&amp;L&amp;"Arial,Regular"&amp;8AE-LOS-FR-176-E / Rev 6.0
(1-Oct-2024)&amp;C&amp;"Arial,Regular"&amp;8Adient plc
Proprietary and Confidential&amp;R&amp;"Arial,Regular"&amp;8Page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rgb="FF7030A0"/>
  </sheetPr>
  <dimension ref="B1:D14"/>
  <sheetViews>
    <sheetView workbookViewId="0"/>
  </sheetViews>
  <sheetFormatPr defaultColWidth="10.140625" defaultRowHeight="12.75"/>
  <cols>
    <col min="1" max="1" width="10.140625" style="23"/>
    <col min="2" max="2" width="23" style="23" customWidth="1"/>
    <col min="3" max="3" width="10.140625" style="23"/>
    <col min="4" max="4" width="26.42578125" style="23" customWidth="1"/>
    <col min="5" max="16384" width="10.140625" style="23"/>
  </cols>
  <sheetData>
    <row r="1" spans="2:4">
      <c r="B1" s="24" t="s">
        <v>98</v>
      </c>
      <c r="C1" s="24" t="s">
        <v>22</v>
      </c>
      <c r="D1" s="24" t="s">
        <v>99</v>
      </c>
    </row>
    <row r="2" spans="2:4">
      <c r="B2" s="40" t="s">
        <v>100</v>
      </c>
      <c r="C2" s="40" t="s">
        <v>101</v>
      </c>
      <c r="D2" s="40" t="s">
        <v>67</v>
      </c>
    </row>
    <row r="3" spans="2:4">
      <c r="B3" s="40" t="s">
        <v>102</v>
      </c>
      <c r="C3" s="40" t="s">
        <v>103</v>
      </c>
      <c r="D3" s="40" t="s">
        <v>104</v>
      </c>
    </row>
    <row r="4" spans="2:4">
      <c r="B4" s="40" t="s">
        <v>105</v>
      </c>
      <c r="C4" s="40" t="s">
        <v>106</v>
      </c>
      <c r="D4" s="40" t="s">
        <v>107</v>
      </c>
    </row>
    <row r="5" spans="2:4">
      <c r="B5" s="40" t="s">
        <v>108</v>
      </c>
      <c r="C5" s="40" t="s">
        <v>109</v>
      </c>
      <c r="D5" s="40" t="s">
        <v>110</v>
      </c>
    </row>
    <row r="6" spans="2:4">
      <c r="B6" s="40" t="s">
        <v>111</v>
      </c>
      <c r="C6" s="40" t="s">
        <v>48</v>
      </c>
      <c r="D6" s="40"/>
    </row>
    <row r="7" spans="2:4">
      <c r="B7" s="40" t="s">
        <v>112</v>
      </c>
      <c r="C7" s="40"/>
      <c r="D7" s="40"/>
    </row>
    <row r="8" spans="2:4">
      <c r="B8" s="40" t="s">
        <v>48</v>
      </c>
      <c r="C8" s="40"/>
      <c r="D8" s="40"/>
    </row>
    <row r="9" spans="2:4">
      <c r="B9" s="40"/>
      <c r="C9" s="40"/>
      <c r="D9" s="40"/>
    </row>
    <row r="10" spans="2:4">
      <c r="B10" s="40"/>
      <c r="C10" s="40"/>
      <c r="D10" s="40"/>
    </row>
    <row r="11" spans="2:4">
      <c r="B11" s="40"/>
      <c r="C11" s="40"/>
      <c r="D11" s="40"/>
    </row>
    <row r="12" spans="2:4">
      <c r="B12" s="40"/>
      <c r="C12" s="40"/>
      <c r="D12" s="40"/>
    </row>
    <row r="13" spans="2:4">
      <c r="B13" s="40"/>
      <c r="C13" s="40"/>
      <c r="D13" s="40"/>
    </row>
    <row r="14" spans="2:4">
      <c r="B14" s="40"/>
      <c r="C14" s="40"/>
      <c r="D14" s="40"/>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OS_x0020_document_x0020_type xmlns="248fb913-40d8-4a57-b2df-c5c9dbb919c3">Form</BOS_x0020_document_x0020_type>
    <TaxCatchAll xmlns="d4a260fd-1a7b-42ff-899f-5bb5128d6f5e" xsi:nil="true"/>
    <Archived_x003f_ xmlns="248fb913-40d8-4a57-b2df-c5c9dbb919c3">false</Archived_x003f_>
    <Document_x0020_number xmlns="248fb913-40d8-4a57-b2df-c5c9dbb919c3">AE-LOS-FR-176-E</Document_x0020_number>
    <Language xmlns="248fb913-40d8-4a57-b2df-c5c9dbb919c3">English</Language>
    <Section xmlns="248fb913-40d8-4a57-b2df-c5c9dbb919c3">LOS Management</Section>
    <Revision_x0020_date xmlns="248fb913-40d8-4a57-b2df-c5c9dbb919c3">2024-10-01T04:00:00+00:00</Revision_x0020_date>
    <Revision_x0020_level xmlns="248fb913-40d8-4a57-b2df-c5c9dbb919c3">6</Revision_x0020_level>
    <Product_x0020_group xmlns="248fb913-40d8-4a57-b2df-c5c9dbb919c3">Adient</Product_x0020_group>
    <Order0 xmlns="248fb913-40d8-4a57-b2df-c5c9dbb919c3" xsi:nil="true"/>
    <TaxKeywordTaxHTField xmlns="d4a260fd-1a7b-42ff-899f-5bb5128d6f5e">
      <Terms xmlns="http://schemas.microsoft.com/office/infopath/2007/PartnerControls"/>
    </TaxKeywordTaxHTField>
    <Archival_x0020_date xmlns="248fb913-40d8-4a57-b2df-c5c9dbb919c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56054E07D14C49BE37B64D00735641" ma:contentTypeVersion="36" ma:contentTypeDescription="Create a new document." ma:contentTypeScope="" ma:versionID="93776fdbd8555c7b50798ccd60e0ed80">
  <xsd:schema xmlns:xsd="http://www.w3.org/2001/XMLSchema" xmlns:xs="http://www.w3.org/2001/XMLSchema" xmlns:p="http://schemas.microsoft.com/office/2006/metadata/properties" xmlns:ns1="248fb913-40d8-4a57-b2df-c5c9dbb919c3" xmlns:ns3="d4a260fd-1a7b-42ff-899f-5bb5128d6f5e" targetNamespace="http://schemas.microsoft.com/office/2006/metadata/properties" ma:root="true" ma:fieldsID="01921e771ca0c062d1e48043d29cf98b" ns1:_="" ns3:_="">
    <xsd:import namespace="248fb913-40d8-4a57-b2df-c5c9dbb919c3"/>
    <xsd:import namespace="d4a260fd-1a7b-42ff-899f-5bb5128d6f5e"/>
    <xsd:element name="properties">
      <xsd:complexType>
        <xsd:sequence>
          <xsd:element name="documentManagement">
            <xsd:complexType>
              <xsd:all>
                <xsd:element ref="ns1:Order0" minOccurs="0"/>
                <xsd:element ref="ns1:Document_x0020_number"/>
                <xsd:element ref="ns1:Revision_x0020_level"/>
                <xsd:element ref="ns1:Revision_x0020_date"/>
                <xsd:element ref="ns1:BOS_x0020_document_x0020_type"/>
                <xsd:element ref="ns1:Section"/>
                <xsd:element ref="ns1:Product_x0020_group"/>
                <xsd:element ref="ns1:Language"/>
                <xsd:element ref="ns3:TaxCatchAll" minOccurs="0"/>
                <xsd:element ref="ns1:Archived_x003f_" minOccurs="0"/>
                <xsd:element ref="ns1:Archival_x0020_date" minOccurs="0"/>
                <xsd:element ref="ns1:MediaServiceMetadata" minOccurs="0"/>
                <xsd:element ref="ns1:MediaServiceFastMetadata" minOccurs="0"/>
                <xsd:element ref="ns1:MediaServiceObjectDetectorVersions" minOccurs="0"/>
                <xsd:element ref="ns1: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fb913-40d8-4a57-b2df-c5c9dbb919c3" elementFormDefault="qualified">
    <xsd:import namespace="http://schemas.microsoft.com/office/2006/documentManagement/types"/>
    <xsd:import namespace="http://schemas.microsoft.com/office/infopath/2007/PartnerControls"/>
    <xsd:element name="Order0" ma:index="0" nillable="true" ma:displayName="Order" ma:decimals="0" ma:internalName="Order0" ma:readOnly="false" ma:percentage="FALSE">
      <xsd:simpleType>
        <xsd:restriction base="dms:Number"/>
      </xsd:simpleType>
    </xsd:element>
    <xsd:element name="Document_x0020_number" ma:index="2" ma:displayName="Document number" ma:indexed="true" ma:internalName="Document_x0020_number" ma:readOnly="false">
      <xsd:simpleType>
        <xsd:restriction base="dms:Text">
          <xsd:maxLength value="255"/>
        </xsd:restriction>
      </xsd:simpleType>
    </xsd:element>
    <xsd:element name="Revision_x0020_level" ma:index="3" ma:displayName="Revision level" ma:decimals="1" ma:internalName="Revision_x0020_level" ma:readOnly="false" ma:percentage="FALSE">
      <xsd:simpleType>
        <xsd:restriction base="dms:Number"/>
      </xsd:simpleType>
    </xsd:element>
    <xsd:element name="Revision_x0020_date" ma:index="4" ma:displayName="Revision date" ma:format="DateOnly" ma:indexed="true" ma:internalName="Revision_x0020_date" ma:readOnly="false">
      <xsd:simpleType>
        <xsd:restriction base="dms:DateTime"/>
      </xsd:simpleType>
    </xsd:element>
    <xsd:element name="BOS_x0020_document_x0020_type" ma:index="5" ma:displayName="BOS document type" ma:format="Dropdown" ma:indexed="true" ma:internalName="BOS_x0020_document_x0020_type" ma:readOnly="false">
      <xsd:simpleType>
        <xsd:restriction base="dms:Choice">
          <xsd:enumeration value="Checklist"/>
          <xsd:enumeration value="Form"/>
          <xsd:enumeration value="Guideline"/>
          <xsd:enumeration value="Policy"/>
          <xsd:enumeration value="Procedure"/>
          <xsd:enumeration value="Specification"/>
          <xsd:enumeration value="Standard"/>
          <xsd:enumeration value="Work instruction"/>
        </xsd:restriction>
      </xsd:simpleType>
    </xsd:element>
    <xsd:element name="Section" ma:index="6" ma:displayName="Section" ma:format="Dropdown" ma:indexed="true" ma:internalName="Section" ma:readOnly="false">
      <xsd:simpleType>
        <xsd:restriction base="dms:Choice">
          <xsd:enumeration value="LOS Group"/>
          <xsd:enumeration value="LOS Management"/>
          <xsd:enumeration value="LOS Finance"/>
          <xsd:enumeration value="LOS EHS &amp; E"/>
          <xsd:enumeration value="LOS Human Resources"/>
          <xsd:enumeration value="LOS Information Technology"/>
          <xsd:enumeration value="LOS Legal"/>
          <xsd:enumeration value="PLUS"/>
          <xsd:enumeration value="PLUS (Product Development)"/>
          <xsd:enumeration value="PLUS (Product Launch)"/>
          <xsd:enumeration value="PLUS (Product Safety)"/>
          <xsd:enumeration value="POS"/>
          <xsd:enumeration value="PSOS (Procurement)"/>
          <xsd:enumeration value="PSOS (SCM)"/>
          <xsd:enumeration value="MOS"/>
          <xsd:enumeration value="BOS Policy"/>
          <xsd:enumeration value="BOS Resources"/>
        </xsd:restriction>
      </xsd:simpleType>
    </xsd:element>
    <xsd:element name="Product_x0020_group" ma:index="7" ma:displayName="Product group" ma:default="Adient" ma:format="Dropdown" ma:indexed="true" ma:internalName="Product_x0020_group" ma:readOnly="false">
      <xsd:simpleType>
        <xsd:restriction base="dms:Choice">
          <xsd:enumeration value="Adient"/>
          <xsd:enumeration value="Seating"/>
          <xsd:enumeration value="Complete Seat"/>
          <xsd:enumeration value="Fabrics"/>
          <xsd:enumeration value="Foam"/>
          <xsd:enumeration value="Metals"/>
          <xsd:enumeration value="Trim"/>
          <xsd:enumeration value="Specialty Seating"/>
        </xsd:restriction>
      </xsd:simpleType>
    </xsd:element>
    <xsd:element name="Language" ma:index="8" ma:displayName="Language" ma:format="Dropdown" ma:indexed="true" ma:internalName="Language" ma:readOnly="false">
      <xsd:simpleType>
        <xsd:restriction base="dms:Choice">
          <xsd:enumeration value="English"/>
          <xsd:enumeration value="Arabic"/>
          <xsd:enumeration value="Bulgarian"/>
          <xsd:enumeration value="Chinese"/>
          <xsd:enumeration value="Czech"/>
          <xsd:enumeration value="Dutch"/>
          <xsd:enumeration value="French"/>
          <xsd:enumeration value="German"/>
          <xsd:enumeration value="Greek"/>
          <xsd:enumeration value="Gujarati"/>
          <xsd:enumeration value="Hindi"/>
          <xsd:enumeration value="Hungarian"/>
          <xsd:enumeration value="Indonesian"/>
          <xsd:enumeration value="Italian"/>
          <xsd:enumeration value="Japanese"/>
          <xsd:enumeration value="Kannada"/>
          <xsd:enumeration value="Korean"/>
          <xsd:enumeration value="Macedonian"/>
          <xsd:enumeration value="Malay"/>
          <xsd:enumeration value="Marathi"/>
          <xsd:enumeration value="Polish"/>
          <xsd:enumeration value="Portuguese (Americas)"/>
          <xsd:enumeration value="Romanian"/>
          <xsd:enumeration value="Russian"/>
          <xsd:enumeration value="Serbian"/>
          <xsd:enumeration value="Slovak"/>
          <xsd:enumeration value="Slovenian"/>
          <xsd:enumeration value="Spanish (Americas)"/>
          <xsd:enumeration value="Spanish (Europe)"/>
          <xsd:enumeration value="Swedish"/>
          <xsd:enumeration value="Tamil"/>
          <xsd:enumeration value="Thai"/>
          <xsd:enumeration value="Turkish"/>
          <xsd:enumeration value="Ukrainian"/>
          <xsd:enumeration value="Vietnamese"/>
        </xsd:restriction>
      </xsd:simpleType>
    </xsd:element>
    <xsd:element name="Archived_x003f_" ma:index="18" nillable="true" ma:displayName="Archived?" ma:default="0" ma:indexed="true" ma:internalName="Archived_x003f_" ma:readOnly="false">
      <xsd:simpleType>
        <xsd:restriction base="dms:Boolean"/>
      </xsd:simpleType>
    </xsd:element>
    <xsd:element name="Archival_x0020_date" ma:index="19" nillable="true" ma:displayName="Archival date" ma:format="DateOnly" ma:indexed="true" ma:internalName="Archival_x0020_date" ma:readOnly="false">
      <xsd:simpleType>
        <xsd:restriction base="dms:DateTime"/>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260fd-1a7b-42ff-899f-5bb5128d6f5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00f5d1e-2d6a-4947-926e-85738d36e1ea}" ma:internalName="TaxCatchAll" ma:showField="CatchAllData" ma:web="d4a260fd-1a7b-42ff-899f-5bb5128d6f5e">
      <xsd:complexType>
        <xsd:complexContent>
          <xsd:extension base="dms:MultiChoiceLookup">
            <xsd:sequence>
              <xsd:element name="Value" type="dms:Lookup" maxOccurs="unbounded" minOccurs="0" nillable="true"/>
            </xsd:sequence>
          </xsd:extension>
        </xsd:complexContent>
      </xsd:complexType>
    </xsd:element>
    <xsd:element name="TaxKeywordTaxHTField" ma:index="24" nillable="true" ma:taxonomy="true" ma:internalName="TaxKeywordTaxHTField" ma:taxonomyFieldName="TaxKeyword" ma:displayName="Enterprise Keywords" ma:fieldId="{23f27201-bee3-471e-b2e7-b64fd8b7ca38}" ma:taxonomyMulti="true" ma:sspId="9526fc05-8f87-4b41-a902-b7c5639a3657"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12CC25-66C6-47F9-9021-3C1977295D41}">
  <ds:schemaRefs>
    <ds:schemaRef ds:uri="d4a260fd-1a7b-42ff-899f-5bb5128d6f5e"/>
    <ds:schemaRef ds:uri="http://schemas.microsoft.com/office/infopath/2007/PartnerControls"/>
    <ds:schemaRef ds:uri="http://www.w3.org/XML/1998/namespace"/>
    <ds:schemaRef ds:uri="http://schemas.openxmlformats.org/package/2006/metadata/core-properties"/>
    <ds:schemaRef ds:uri="http://purl.org/dc/elements/1.1/"/>
    <ds:schemaRef ds:uri="http://schemas.microsoft.com/office/2006/documentManagement/types"/>
    <ds:schemaRef ds:uri="http://purl.org/dc/dcmitype/"/>
    <ds:schemaRef ds:uri="248fb913-40d8-4a57-b2df-c5c9dbb919c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29294FF-C7B2-40B5-9692-3F03BE8A7F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fb913-40d8-4a57-b2df-c5c9dbb919c3"/>
    <ds:schemaRef ds:uri="d4a260fd-1a7b-42ff-899f-5bb5128d6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D519D6-C89B-4D1B-B480-D4683FD130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Change Log</vt:lpstr>
      <vt:lpstr>Instructions</vt:lpstr>
      <vt:lpstr>8D Scoring</vt:lpstr>
      <vt:lpstr>Results</vt:lpstr>
      <vt:lpstr>Drop Downs</vt:lpstr>
      <vt:lpstr>Business</vt:lpstr>
      <vt:lpstr>Evaluation</vt:lpstr>
      <vt:lpstr>'8D Scoring'!Print_Area</vt:lpstr>
      <vt:lpstr>'8D Scoring'!Print_Titles</vt:lpstr>
      <vt:lpstr>Results!Print_Titles</vt:lpstr>
      <vt:lpstr>Region</vt:lpstr>
    </vt:vector>
  </TitlesOfParts>
  <Manager/>
  <Company>Johnson Controls,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hiroki.nagai@adient.com;James.W.Smalley@adient.com</dc:creator>
  <cp:keywords/>
  <dc:description/>
  <cp:lastModifiedBy>Iva Georgieva-Kitzing</cp:lastModifiedBy>
  <cp:revision/>
  <cp:lastPrinted>2024-09-09T18:23:46Z</cp:lastPrinted>
  <dcterms:created xsi:type="dcterms:W3CDTF">2017-01-24T18:19:32Z</dcterms:created>
  <dcterms:modified xsi:type="dcterms:W3CDTF">2024-10-07T11:11:54Z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0x010100F156054E07D14C49BE37B64D00735641</vt:lpwstr>
  </property>
  <property fmtid="{D5CDD505-2E9C-101B-9397-08002B2CF9AE}" pid="3" name="TaxKeyword">
    <vt:lpwstr/>
  </property>
  <property fmtid="{D5CDD505-2E9C-101B-9397-08002B2CF9AE}" pid="4" name="SV_QUERY_LIST_4F35BF76-6C0D-4D9B-82B2-816C12CF3733">
    <vt:lpwstr>empty_477D106A-C0D6-4607-AEBD-E2C9D60EA279</vt:lpwstr>
  </property>
  <property fmtid="{D5CDD505-2E9C-101B-9397-08002B2CF9AE}" pid="5" name="MSIP_Label_f5210792-6e5f-4945-9946-e33b2c1b77aa_Enabled">
    <vt:lpwstr>True</vt:lpwstr>
  </property>
  <property fmtid="{D5CDD505-2E9C-101B-9397-08002B2CF9AE}" pid="6" name="MSIP_Label_f5210792-6e5f-4945-9946-e33b2c1b77aa_SiteId">
    <vt:lpwstr>21f195bc-13e5-4339-82ea-ef8b8ecdd0a9</vt:lpwstr>
  </property>
  <property fmtid="{D5CDD505-2E9C-101B-9397-08002B2CF9AE}" pid="7" name="MSIP_Label_f5210792-6e5f-4945-9946-e33b2c1b77aa_Owner">
    <vt:lpwstr>awestpk@adient.com</vt:lpwstr>
  </property>
  <property fmtid="{D5CDD505-2E9C-101B-9397-08002B2CF9AE}" pid="8" name="MSIP_Label_f5210792-6e5f-4945-9946-e33b2c1b77aa_SetDate">
    <vt:lpwstr>2019-09-24T20:19:51.1160093Z</vt:lpwstr>
  </property>
  <property fmtid="{D5CDD505-2E9C-101B-9397-08002B2CF9AE}" pid="9" name="MSIP_Label_f5210792-6e5f-4945-9946-e33b2c1b77aa_Name">
    <vt:lpwstr>Internal</vt:lpwstr>
  </property>
  <property fmtid="{D5CDD505-2E9C-101B-9397-08002B2CF9AE}" pid="10" name="MSIP_Label_f5210792-6e5f-4945-9946-e33b2c1b77aa_Application">
    <vt:lpwstr>Microsoft Azure Information Protection</vt:lpwstr>
  </property>
  <property fmtid="{D5CDD505-2E9C-101B-9397-08002B2CF9AE}" pid="11" name="MSIP_Label_f5210792-6e5f-4945-9946-e33b2c1b77aa_Extended_MSFT_Method">
    <vt:lpwstr>Automatic</vt:lpwstr>
  </property>
  <property fmtid="{D5CDD505-2E9C-101B-9397-08002B2CF9AE}" pid="12" name="MSIP_Label_dd77c177-921f-4c67-aad2-9844fb8189cd_Enabled">
    <vt:lpwstr>True</vt:lpwstr>
  </property>
  <property fmtid="{D5CDD505-2E9C-101B-9397-08002B2CF9AE}" pid="13" name="MSIP_Label_dd77c177-921f-4c67-aad2-9844fb8189cd_SiteId">
    <vt:lpwstr>21f195bc-13e5-4339-82ea-ef8b8ecdd0a9</vt:lpwstr>
  </property>
  <property fmtid="{D5CDD505-2E9C-101B-9397-08002B2CF9AE}" pid="14" name="MSIP_Label_dd77c177-921f-4c67-aad2-9844fb8189cd_Owner">
    <vt:lpwstr>awestpk@adient.com</vt:lpwstr>
  </property>
  <property fmtid="{D5CDD505-2E9C-101B-9397-08002B2CF9AE}" pid="15" name="MSIP_Label_dd77c177-921f-4c67-aad2-9844fb8189cd_SetDate">
    <vt:lpwstr>2019-09-24T20:19:51.1160093Z</vt:lpwstr>
  </property>
  <property fmtid="{D5CDD505-2E9C-101B-9397-08002B2CF9AE}" pid="16" name="MSIP_Label_dd77c177-921f-4c67-aad2-9844fb8189cd_Name">
    <vt:lpwstr>Adient INTERNAL</vt:lpwstr>
  </property>
  <property fmtid="{D5CDD505-2E9C-101B-9397-08002B2CF9AE}" pid="17" name="MSIP_Label_dd77c177-921f-4c67-aad2-9844fb8189cd_Application">
    <vt:lpwstr>Microsoft Azure Information Protection</vt:lpwstr>
  </property>
  <property fmtid="{D5CDD505-2E9C-101B-9397-08002B2CF9AE}" pid="18" name="MSIP_Label_dd77c177-921f-4c67-aad2-9844fb8189cd_Parent">
    <vt:lpwstr>f5210792-6e5f-4945-9946-e33b2c1b77aa</vt:lpwstr>
  </property>
  <property fmtid="{D5CDD505-2E9C-101B-9397-08002B2CF9AE}" pid="19" name="MSIP_Label_dd77c177-921f-4c67-aad2-9844fb8189cd_Extended_MSFT_Method">
    <vt:lpwstr>Automatic</vt:lpwstr>
  </property>
  <property fmtid="{D5CDD505-2E9C-101B-9397-08002B2CF9AE}" pid="20" name="Sensitivity">
    <vt:lpwstr>Internal Adient INTERNAL</vt:lpwstr>
  </property>
  <property fmtid="{D5CDD505-2E9C-101B-9397-08002B2CF9AE}" pid="21" name="MSIP_Label_483c218e-1217-40cd-a6b6-33025058b09b_Name">
    <vt:lpwstr>Confidential</vt:lpwstr>
  </property>
  <property fmtid="{D5CDD505-2E9C-101B-9397-08002B2CF9AE}" pid="22" name="MSIP_Label_b29cd55e-4c8e-4be6-ab5f-433a357fbae2_Parent">
    <vt:lpwstr>483c218e-1217-40cd-a6b6-33025058b09b</vt:lpwstr>
  </property>
  <property fmtid="{D5CDD505-2E9C-101B-9397-08002B2CF9AE}" pid="23" name="MSIP_Label_b29cd55e-4c8e-4be6-ab5f-433a357fbae2_SetDate">
    <vt:lpwstr>2019-08-26T15:08:40.4256711Z</vt:lpwstr>
  </property>
  <property fmtid="{D5CDD505-2E9C-101B-9397-08002B2CF9AE}" pid="24" name="MSIP_Label_483c218e-1217-40cd-a6b6-33025058b09b_SetDate">
    <vt:lpwstr>2019-08-26T15:08:40.4256711Z</vt:lpwstr>
  </property>
  <property fmtid="{D5CDD505-2E9C-101B-9397-08002B2CF9AE}" pid="25" name="MSIP_Label_483c218e-1217-40cd-a6b6-33025058b09b_SiteId">
    <vt:lpwstr>21f195bc-13e5-4339-82ea-ef8b8ecdd0a9</vt:lpwstr>
  </property>
  <property fmtid="{D5CDD505-2E9C-101B-9397-08002B2CF9AE}" pid="26" name="MSIP_Label_483c218e-1217-40cd-a6b6-33025058b09b_Extended_MSFT_Method">
    <vt:lpwstr>Automatic</vt:lpwstr>
  </property>
  <property fmtid="{D5CDD505-2E9C-101B-9397-08002B2CF9AE}" pid="27" name="MSIP_Label_b29cd55e-4c8e-4be6-ab5f-433a357fbae2_Extended_MSFT_Method">
    <vt:lpwstr>Automatic</vt:lpwstr>
  </property>
  <property fmtid="{D5CDD505-2E9C-101B-9397-08002B2CF9AE}" pid="28" name="MSIP_Label_b29cd55e-4c8e-4be6-ab5f-433a357fbae2_Enabled">
    <vt:lpwstr>True</vt:lpwstr>
  </property>
  <property fmtid="{D5CDD505-2E9C-101B-9397-08002B2CF9AE}" pid="29" name="MSIP_Label_483c218e-1217-40cd-a6b6-33025058b09b_Enabled">
    <vt:lpwstr>True</vt:lpwstr>
  </property>
  <property fmtid="{D5CDD505-2E9C-101B-9397-08002B2CF9AE}" pid="30" name="MSIP_Label_483c218e-1217-40cd-a6b6-33025058b09b_Owner">
    <vt:lpwstr>acohenal@adient.com</vt:lpwstr>
  </property>
  <property fmtid="{D5CDD505-2E9C-101B-9397-08002B2CF9AE}" pid="31" name="MSIP_Label_b29cd55e-4c8e-4be6-ab5f-433a357fbae2_SiteId">
    <vt:lpwstr>21f195bc-13e5-4339-82ea-ef8b8ecdd0a9</vt:lpwstr>
  </property>
  <property fmtid="{D5CDD505-2E9C-101B-9397-08002B2CF9AE}" pid="32" name="MSIP_Label_b29cd55e-4c8e-4be6-ab5f-433a357fbae2_Name">
    <vt:lpwstr>Adient Legal CONFIDENTIAL</vt:lpwstr>
  </property>
  <property fmtid="{D5CDD505-2E9C-101B-9397-08002B2CF9AE}" pid="33" name="MSIP_Label_b29cd55e-4c8e-4be6-ab5f-433a357fbae2_Application">
    <vt:lpwstr>Microsoft Azure Information Protection</vt:lpwstr>
  </property>
  <property fmtid="{D5CDD505-2E9C-101B-9397-08002B2CF9AE}" pid="34" name="MSIP_Label_b29cd55e-4c8e-4be6-ab5f-433a357fbae2_Owner">
    <vt:lpwstr>acohenal@adient.com</vt:lpwstr>
  </property>
  <property fmtid="{D5CDD505-2E9C-101B-9397-08002B2CF9AE}" pid="35" name="MSIP_Label_483c218e-1217-40cd-a6b6-33025058b09b_Application">
    <vt:lpwstr>Microsoft Azure Information Protection</vt:lpwstr>
  </property>
  <property fmtid="{D5CDD505-2E9C-101B-9397-08002B2CF9AE}" pid="36" name="SV_HIDDEN_GRID_QUERY_LIST_4F35BF76-6C0D-4D9B-82B2-816C12CF3733">
    <vt:lpwstr>empty_477D106A-C0D6-4607-AEBD-E2C9D60EA279</vt:lpwstr>
  </property>
  <property fmtid="{D5CDD505-2E9C-101B-9397-08002B2CF9AE}" pid="37" name="Order">
    <vt:r8>163100</vt:r8>
  </property>
  <property fmtid="{D5CDD505-2E9C-101B-9397-08002B2CF9AE}" pid="38" name="xd_ProgID">
    <vt:lpwstr/>
  </property>
  <property fmtid="{D5CDD505-2E9C-101B-9397-08002B2CF9AE}" pid="39" name="TemplateUrl">
    <vt:lpwstr/>
  </property>
  <property fmtid="{D5CDD505-2E9C-101B-9397-08002B2CF9AE}" pid="40" name="_CopySource">
    <vt:lpwstr>https://connect.adient.com/sites/AS/BOS/Global BOS Documents/Leadership Operating System/LOS (Group)/Forms/8D Scoring.xlsx</vt:lpwstr>
  </property>
  <property fmtid="{D5CDD505-2E9C-101B-9397-08002B2CF9AE}" pid="41" name="_ExtendedDescription">
    <vt:lpwstr/>
  </property>
</Properties>
</file>